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705" windowWidth="14805" windowHeight="7410"/>
  </bookViews>
  <sheets>
    <sheet name="METHODOLOGIE" sheetId="2" r:id="rId1"/>
    <sheet name="CALCULS" sheetId="1" r:id="rId2"/>
    <sheet name="Nouveautés" sheetId="5" r:id="rId3"/>
    <sheet name="ucd par dci" sheetId="4" r:id="rId4"/>
  </sheets>
  <calcPr calcId="145621"/>
</workbook>
</file>

<file path=xl/calcChain.xml><?xml version="1.0" encoding="utf-8"?>
<calcChain xmlns="http://schemas.openxmlformats.org/spreadsheetml/2006/main">
  <c r="J2" i="1" l="1"/>
  <c r="J1" i="1"/>
  <c r="I7" i="1" l="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J36" i="1" l="1"/>
  <c r="J27" i="1"/>
  <c r="J10" i="1"/>
  <c r="J30" i="1" l="1"/>
  <c r="J23" i="1" l="1"/>
  <c r="J18" i="1"/>
  <c r="J16" i="1"/>
  <c r="J13" i="1"/>
  <c r="J7" i="1"/>
  <c r="I6" i="1" l="1"/>
  <c r="H6" i="1"/>
  <c r="H7" i="1"/>
</calcChain>
</file>

<file path=xl/sharedStrings.xml><?xml version="1.0" encoding="utf-8"?>
<sst xmlns="http://schemas.openxmlformats.org/spreadsheetml/2006/main" count="1222" uniqueCount="481">
  <si>
    <t>Nom de la spécialité</t>
  </si>
  <si>
    <t>Substance active</t>
  </si>
  <si>
    <t>Omnitrope</t>
  </si>
  <si>
    <t>Somatropine</t>
  </si>
  <si>
    <t>Époétine alfa</t>
  </si>
  <si>
    <t>Eprex</t>
  </si>
  <si>
    <t>Binocrit</t>
  </si>
  <si>
    <t>Retacrit</t>
  </si>
  <si>
    <t>Époétine zêta</t>
  </si>
  <si>
    <t>Accofil</t>
  </si>
  <si>
    <t>Filgrastim</t>
  </si>
  <si>
    <t>Neupogen</t>
  </si>
  <si>
    <t>Nivestim</t>
  </si>
  <si>
    <t>Tevagrastim</t>
  </si>
  <si>
    <t>Zarzio</t>
  </si>
  <si>
    <t>Abasaglar</t>
  </si>
  <si>
    <t>Insuline glargine</t>
  </si>
  <si>
    <t>Lantus</t>
  </si>
  <si>
    <t>Bemfola</t>
  </si>
  <si>
    <t>Follitropine alfa</t>
  </si>
  <si>
    <t>Gonal-f</t>
  </si>
  <si>
    <t>Ovaleap</t>
  </si>
  <si>
    <t>Benepali</t>
  </si>
  <si>
    <t>Etanercept</t>
  </si>
  <si>
    <t>Enbrel</t>
  </si>
  <si>
    <t>EPO</t>
  </si>
  <si>
    <t>FILGRASTIM</t>
  </si>
  <si>
    <t>SOMATROPINE</t>
  </si>
  <si>
    <t>FOLLITROPINE ALFA</t>
  </si>
  <si>
    <t>FINESS de l'établissement:</t>
  </si>
  <si>
    <t>Nom de l'établissement :</t>
  </si>
  <si>
    <t>ATC</t>
  </si>
  <si>
    <t>Commentaires</t>
  </si>
  <si>
    <t xml:space="preserve">Groupe </t>
  </si>
  <si>
    <t xml:space="preserve">TYPE </t>
  </si>
  <si>
    <t>B</t>
  </si>
  <si>
    <t>ETANERCEPT</t>
  </si>
  <si>
    <t>L01XC02</t>
  </si>
  <si>
    <t>L04AB01</t>
  </si>
  <si>
    <t>G03GA05</t>
  </si>
  <si>
    <t>H01AC01</t>
  </si>
  <si>
    <t>Genotonorm</t>
  </si>
  <si>
    <t>A10AE04</t>
  </si>
  <si>
    <t>B03XA01</t>
  </si>
  <si>
    <t>FINESS</t>
  </si>
  <si>
    <t>ES</t>
  </si>
  <si>
    <t>L04AB02</t>
  </si>
  <si>
    <t>L03AA02</t>
  </si>
  <si>
    <t>R</t>
  </si>
  <si>
    <t>INSULINE GLARGINE (stylo et cartouche)</t>
  </si>
  <si>
    <t xml:space="preserve">taux de biosimilaires Global  ES </t>
  </si>
  <si>
    <t>Lib.UCD</t>
  </si>
  <si>
    <t>UCD13</t>
  </si>
  <si>
    <t>UCD7</t>
  </si>
  <si>
    <t>Laboratoire</t>
  </si>
  <si>
    <t>TYPE</t>
  </si>
  <si>
    <t xml:space="preserve"> </t>
  </si>
  <si>
    <t xml:space="preserve">ABASAGLAR 100U INJ CART.3ML                                                      </t>
  </si>
  <si>
    <t xml:space="preserve">3400894120469 </t>
  </si>
  <si>
    <t xml:space="preserve">9412046 </t>
  </si>
  <si>
    <t xml:space="preserve">LILLY FRANCE    </t>
  </si>
  <si>
    <t xml:space="preserve">A10AE04 </t>
  </si>
  <si>
    <t xml:space="preserve">ABASAGLAR 100U INJ STYLO3ML                                                      </t>
  </si>
  <si>
    <t xml:space="preserve">LANTUS 100U/ML INJ C.3ML                                                         </t>
  </si>
  <si>
    <t xml:space="preserve">3400892275963 </t>
  </si>
  <si>
    <t xml:space="preserve">9227596 </t>
  </si>
  <si>
    <t xml:space="preserve">SANOFI AVENTI.F </t>
  </si>
  <si>
    <t xml:space="preserve">LANTUS 100U/ML INJ SOLO3ML                                                       </t>
  </si>
  <si>
    <t xml:space="preserve">3400892925998 </t>
  </si>
  <si>
    <t xml:space="preserve">9292599 </t>
  </si>
  <si>
    <t xml:space="preserve"> 'B03XA01':43 UCD Epoetéine </t>
  </si>
  <si>
    <t xml:space="preserve">BINOCRIT 10000UI INJ SRG1ML                                                      </t>
  </si>
  <si>
    <t xml:space="preserve">3400893112106 </t>
  </si>
  <si>
    <t xml:space="preserve">9311210 </t>
  </si>
  <si>
    <t xml:space="preserve">SANDOZ          </t>
  </si>
  <si>
    <t xml:space="preserve">B03XA01 </t>
  </si>
  <si>
    <t xml:space="preserve">BINOCRIT 1000UI INJ SRG0,5ML                                                     </t>
  </si>
  <si>
    <t xml:space="preserve">3400893112045 </t>
  </si>
  <si>
    <t xml:space="preserve">9311204 </t>
  </si>
  <si>
    <t xml:space="preserve">BINOCRIT 20000UI INJ S0,5ML +A                                                   </t>
  </si>
  <si>
    <t xml:space="preserve">3400893634318 </t>
  </si>
  <si>
    <t xml:space="preserve">9363431 </t>
  </si>
  <si>
    <t xml:space="preserve">BINOCRIT 2000UI INJ SRG1ML                                                       </t>
  </si>
  <si>
    <t xml:space="preserve">3400893112274 </t>
  </si>
  <si>
    <t xml:space="preserve">9311227 </t>
  </si>
  <si>
    <t xml:space="preserve">BINOCRIT 30000UI INJ 0,75ML +A                                                   </t>
  </si>
  <si>
    <t xml:space="preserve">3400893634547 </t>
  </si>
  <si>
    <t xml:space="preserve">9363454 </t>
  </si>
  <si>
    <t xml:space="preserve">BINOCRIT 3000UI INJ SRG0,3ML                                                     </t>
  </si>
  <si>
    <t xml:space="preserve">3400893112335 </t>
  </si>
  <si>
    <t xml:space="preserve">9311233 </t>
  </si>
  <si>
    <t xml:space="preserve">BINOCRIT 40000UI INJ S1ML +A                                                     </t>
  </si>
  <si>
    <t xml:space="preserve">3400893634776 </t>
  </si>
  <si>
    <t xml:space="preserve">9363477 </t>
  </si>
  <si>
    <t xml:space="preserve">BINOCRIT 4000UI INJ SRG0,4ML                                                     </t>
  </si>
  <si>
    <t xml:space="preserve">3400893112564 </t>
  </si>
  <si>
    <t xml:space="preserve">9311256 </t>
  </si>
  <si>
    <t xml:space="preserve">BINOCRIT 5000UI INJ SRG0,5ML                                                     </t>
  </si>
  <si>
    <t xml:space="preserve">3400893112625 </t>
  </si>
  <si>
    <t xml:space="preserve">9311262 </t>
  </si>
  <si>
    <t xml:space="preserve">BINOCRIT 6000UI INJ SRG0,6ML                                                     </t>
  </si>
  <si>
    <t xml:space="preserve">3400893112793 </t>
  </si>
  <si>
    <t xml:space="preserve">9311279 </t>
  </si>
  <si>
    <t xml:space="preserve">BINOCRIT 8000UI INJ SRG0,8ML                                                     </t>
  </si>
  <si>
    <t xml:space="preserve">3400893112854 </t>
  </si>
  <si>
    <t xml:space="preserve">9311285 </t>
  </si>
  <si>
    <t xml:space="preserve">EPREX 10000U/ML INJ SRG0,3ML                                                     </t>
  </si>
  <si>
    <t xml:space="preserve">3400892726458 </t>
  </si>
  <si>
    <t xml:space="preserve">9272645 </t>
  </si>
  <si>
    <t xml:space="preserve">JANSSEN CILAG   </t>
  </si>
  <si>
    <t xml:space="preserve">EPREX 10000U/ML INJ SRG0,4ML                                                     </t>
  </si>
  <si>
    <t xml:space="preserve">3400892726519 </t>
  </si>
  <si>
    <t xml:space="preserve">9272651 </t>
  </si>
  <si>
    <t xml:space="preserve">EPREX 10000U/ML INJ SRG0,5ML                                                     </t>
  </si>
  <si>
    <t xml:space="preserve">3400892263038 </t>
  </si>
  <si>
    <t xml:space="preserve">9226303 </t>
  </si>
  <si>
    <t xml:space="preserve">EPREX 10000U/ML INJ SRG0,6ML                                                     </t>
  </si>
  <si>
    <t xml:space="preserve">3400892263267 </t>
  </si>
  <si>
    <t xml:space="preserve">9226326 </t>
  </si>
  <si>
    <t xml:space="preserve">EPREX 10000U/ML INJ SRG0,8ML                                                     </t>
  </si>
  <si>
    <t xml:space="preserve">3400892263496 </t>
  </si>
  <si>
    <t xml:space="preserve">9226349 </t>
  </si>
  <si>
    <t xml:space="preserve">EPREX 10000U/ML INJ SRG1ML                                                       </t>
  </si>
  <si>
    <t xml:space="preserve">3400891674408 </t>
  </si>
  <si>
    <t xml:space="preserve">9167440 </t>
  </si>
  <si>
    <t xml:space="preserve">EPREX 2000U/ML INJ SRG0,5ML                                                      </t>
  </si>
  <si>
    <t xml:space="preserve">3400892734033 </t>
  </si>
  <si>
    <t xml:space="preserve">9273403 </t>
  </si>
  <si>
    <t xml:space="preserve">EPREX 40000U/ML INJ SRG0,5ML                                                     </t>
  </si>
  <si>
    <t xml:space="preserve">3400892844763 </t>
  </si>
  <si>
    <t xml:space="preserve">9284476 </t>
  </si>
  <si>
    <t xml:space="preserve">EPREX 40000U/ML INJ SRG0,75ML                                                    </t>
  </si>
  <si>
    <t xml:space="preserve">3400893116876 </t>
  </si>
  <si>
    <t xml:space="preserve">9311687 </t>
  </si>
  <si>
    <t xml:space="preserve">EPREX 40000U/ML INJ SRG1ML                                                       </t>
  </si>
  <si>
    <t xml:space="preserve">3400892844824 </t>
  </si>
  <si>
    <t xml:space="preserve">9284482 </t>
  </si>
  <si>
    <t xml:space="preserve">EPREX 4000U/ML INJ SRG0,5ML                                                      </t>
  </si>
  <si>
    <t xml:space="preserve">3400892726748 </t>
  </si>
  <si>
    <t xml:space="preserve">9272674 </t>
  </si>
  <si>
    <t xml:space="preserve">RETACRIT 10000U/1ML INJ S. +D                                                    </t>
  </si>
  <si>
    <t xml:space="preserve">3400894079446 </t>
  </si>
  <si>
    <t xml:space="preserve">9407944 </t>
  </si>
  <si>
    <t xml:space="preserve">HOSPIRA FRANCE  </t>
  </si>
  <si>
    <t xml:space="preserve">RETACRIT 10000U/1ML INJ SRG                                                      </t>
  </si>
  <si>
    <t xml:space="preserve">3400893156100 </t>
  </si>
  <si>
    <t xml:space="preserve">9315610 </t>
  </si>
  <si>
    <t xml:space="preserve">RETACRIT 1000U/0,3ML INJ S. +D                                                   </t>
  </si>
  <si>
    <t xml:space="preserve">3400894079507 </t>
  </si>
  <si>
    <t xml:space="preserve">9407950 </t>
  </si>
  <si>
    <t xml:space="preserve">RETACRIT 1000U/0,3ML INJ SRG                                                     </t>
  </si>
  <si>
    <t xml:space="preserve">3400893156049 </t>
  </si>
  <si>
    <t xml:space="preserve">9315604 </t>
  </si>
  <si>
    <t xml:space="preserve">RETACRIT 20000U/0,5ML INJ S +D                                                   </t>
  </si>
  <si>
    <t xml:space="preserve">3400894079675 </t>
  </si>
  <si>
    <t xml:space="preserve">9407967 </t>
  </si>
  <si>
    <t xml:space="preserve">RETACRIT 20000U/0,5ML INJ SRG                                                    </t>
  </si>
  <si>
    <t xml:space="preserve">3400893156339 </t>
  </si>
  <si>
    <t xml:space="preserve">9315633 </t>
  </si>
  <si>
    <t xml:space="preserve">RETACRIT 2000U/0,6ML INJ S. +D                                                   </t>
  </si>
  <si>
    <t xml:space="preserve">3400894079736 </t>
  </si>
  <si>
    <t xml:space="preserve">9407973 </t>
  </si>
  <si>
    <t xml:space="preserve">RETACRIT 2000U/0,6ML INJ SRG                                                     </t>
  </si>
  <si>
    <t xml:space="preserve">3400893156278 </t>
  </si>
  <si>
    <t xml:space="preserve">9315627 </t>
  </si>
  <si>
    <t xml:space="preserve">RETACRIT 30000U/0,75ML INJ S.                                                    </t>
  </si>
  <si>
    <t xml:space="preserve">3400893156629 </t>
  </si>
  <si>
    <t xml:space="preserve">9315662 </t>
  </si>
  <si>
    <t xml:space="preserve">RETACRIT 30000U/0,75ML S1+D                                                      </t>
  </si>
  <si>
    <t xml:space="preserve">3400894079965 </t>
  </si>
  <si>
    <t xml:space="preserve">9407996 </t>
  </si>
  <si>
    <t xml:space="preserve">RETACRIT 3000U/0,9ML INJ S. +D                                                   </t>
  </si>
  <si>
    <t xml:space="preserve">3400894080046 </t>
  </si>
  <si>
    <t xml:space="preserve">9408004 </t>
  </si>
  <si>
    <t xml:space="preserve">RETACRIT 3000U/0,9ML INJ SRG                                                     </t>
  </si>
  <si>
    <t xml:space="preserve">3400893156568 </t>
  </si>
  <si>
    <t xml:space="preserve">9315656 </t>
  </si>
  <si>
    <t xml:space="preserve">RETACRIT 40000U/1ML INJ S. +D                                                    </t>
  </si>
  <si>
    <t xml:space="preserve">3400894080107 </t>
  </si>
  <si>
    <t xml:space="preserve">9408010 </t>
  </si>
  <si>
    <t xml:space="preserve">RETACRIT 40000U/1ML INJ SRG                                                      </t>
  </si>
  <si>
    <t xml:space="preserve">3400893156858 </t>
  </si>
  <si>
    <t xml:space="preserve">9315685 </t>
  </si>
  <si>
    <t xml:space="preserve">RETACRIT 4000U/0,4ML INJ S. +D                                                   </t>
  </si>
  <si>
    <t xml:space="preserve">3400894080275 </t>
  </si>
  <si>
    <t xml:space="preserve">9408027 </t>
  </si>
  <si>
    <t xml:space="preserve">RETACRIT 4000U/0,4ML INJ SRG                                                     </t>
  </si>
  <si>
    <t xml:space="preserve">3400893156797 </t>
  </si>
  <si>
    <t xml:space="preserve">9315679 </t>
  </si>
  <si>
    <t xml:space="preserve">RETACRIT 5000U/0,5ML INJ S. +D                                                   </t>
  </si>
  <si>
    <t xml:space="preserve">3400894080336 </t>
  </si>
  <si>
    <t xml:space="preserve">9408033 </t>
  </si>
  <si>
    <t xml:space="preserve">RETACRIT 5000U/0,5ML INJ SRG                                                     </t>
  </si>
  <si>
    <t xml:space="preserve">3400893156919 </t>
  </si>
  <si>
    <t xml:space="preserve">9315691 </t>
  </si>
  <si>
    <t xml:space="preserve">RETACRIT 6000U/0,6ML INJ SRG                                                     </t>
  </si>
  <si>
    <t xml:space="preserve">3400893157169 </t>
  </si>
  <si>
    <t xml:space="preserve">9315716 </t>
  </si>
  <si>
    <t xml:space="preserve">RETACRIT 8000U/0,8ML INJ S. +D                                                   </t>
  </si>
  <si>
    <t xml:space="preserve">3400894080626 </t>
  </si>
  <si>
    <t xml:space="preserve">9408062 </t>
  </si>
  <si>
    <t xml:space="preserve">RETACRIT 8000U/0,8ML INJ SRG                                                     </t>
  </si>
  <si>
    <t xml:space="preserve">3400893157220 </t>
  </si>
  <si>
    <t xml:space="preserve">9315722 </t>
  </si>
  <si>
    <t xml:space="preserve">G03GA05'  : 13 UCD Follitropine alfa </t>
  </si>
  <si>
    <t xml:space="preserve">BEMFOLA 150UI/0,25ML INJ STYL                                                    </t>
  </si>
  <si>
    <t xml:space="preserve">3400894086130 </t>
  </si>
  <si>
    <t xml:space="preserve">9408613 </t>
  </si>
  <si>
    <t xml:space="preserve">GEDEON RICHTER  </t>
  </si>
  <si>
    <t xml:space="preserve">G03GA05 </t>
  </si>
  <si>
    <t xml:space="preserve">BEMFOLA 225UI/0,375ML INJ STY                                                    </t>
  </si>
  <si>
    <t xml:space="preserve">3400894086369 </t>
  </si>
  <si>
    <t xml:space="preserve">9408636 </t>
  </si>
  <si>
    <t xml:space="preserve">BEMFOLA 300UI/0,50ML INJ STYL                                                    </t>
  </si>
  <si>
    <t xml:space="preserve">3400894086420 </t>
  </si>
  <si>
    <t xml:space="preserve">9408642 </t>
  </si>
  <si>
    <t xml:space="preserve">BEMFOLA 450UI/0,75ML INJ STYL                                                    </t>
  </si>
  <si>
    <t xml:space="preserve">3400894086598 </t>
  </si>
  <si>
    <t xml:space="preserve">9408659 </t>
  </si>
  <si>
    <t xml:space="preserve">BEMFOLA 75UI/0,125ML INJ STYL                                                    </t>
  </si>
  <si>
    <t xml:space="preserve">3400894086659 </t>
  </si>
  <si>
    <t xml:space="preserve">9408665 </t>
  </si>
  <si>
    <t xml:space="preserve">GONAL-F 1050UI/1,75ML FL+SRG                                                     </t>
  </si>
  <si>
    <t xml:space="preserve">3400892472973 </t>
  </si>
  <si>
    <t xml:space="preserve">9247297 </t>
  </si>
  <si>
    <t xml:space="preserve">MERCK SERONO    </t>
  </si>
  <si>
    <t xml:space="preserve">GONAL-F 300UI/0,50ML STYL.                                                       </t>
  </si>
  <si>
    <t xml:space="preserve">3400892634685 </t>
  </si>
  <si>
    <t xml:space="preserve">9263468 </t>
  </si>
  <si>
    <t xml:space="preserve">GONAL-F 450UI/0,75ML STYL.                                                       </t>
  </si>
  <si>
    <t xml:space="preserve">3400892634746 </t>
  </si>
  <si>
    <t xml:space="preserve">9263474 </t>
  </si>
  <si>
    <t xml:space="preserve">GONAL-F 75UI INJ FL+SRG                                                          </t>
  </si>
  <si>
    <t xml:space="preserve">3400892473284 </t>
  </si>
  <si>
    <t xml:space="preserve">9247328 </t>
  </si>
  <si>
    <t xml:space="preserve">GONAL-F 900UI/1,5ML STYL.                                                        </t>
  </si>
  <si>
    <t xml:space="preserve">3400892634807 </t>
  </si>
  <si>
    <t xml:space="preserve">9263480 </t>
  </si>
  <si>
    <t xml:space="preserve">OVALEAP 300UI/0,5ML INJ CART.                                                    </t>
  </si>
  <si>
    <t xml:space="preserve">3400894160151 </t>
  </si>
  <si>
    <t xml:space="preserve">9416015 </t>
  </si>
  <si>
    <t xml:space="preserve">TEVA SANTE      </t>
  </si>
  <si>
    <t xml:space="preserve">OVALEAP 450UI/0,75ML INJ CART                                                    </t>
  </si>
  <si>
    <t xml:space="preserve">3400894160212 </t>
  </si>
  <si>
    <t xml:space="preserve">9416021 </t>
  </si>
  <si>
    <t xml:space="preserve">OVALEAP 900UI/1,5ML INJ CART.                                                    </t>
  </si>
  <si>
    <t xml:space="preserve">3400894160380 </t>
  </si>
  <si>
    <t xml:space="preserve">9416038 </t>
  </si>
  <si>
    <t xml:space="preserve">H01AC01' : 16 UCD Somatropine </t>
  </si>
  <si>
    <t xml:space="preserve">GENOTONORM 12MG INJ CART.GO                                                      </t>
  </si>
  <si>
    <t xml:space="preserve">3400893919309 </t>
  </si>
  <si>
    <t xml:space="preserve">9391930 </t>
  </si>
  <si>
    <t xml:space="preserve">PFIZER          </t>
  </si>
  <si>
    <t xml:space="preserve">H01AC01 </t>
  </si>
  <si>
    <t xml:space="preserve">GENOTONORM 12MG INJ CARTCHE                                                      </t>
  </si>
  <si>
    <t xml:space="preserve">3400891640748 </t>
  </si>
  <si>
    <t xml:space="preserve">9164074 </t>
  </si>
  <si>
    <t xml:space="preserve">GENOTONORM 5,3MG INJ CART.GO                                                     </t>
  </si>
  <si>
    <t xml:space="preserve">3400893919477 </t>
  </si>
  <si>
    <t xml:space="preserve">9391947 </t>
  </si>
  <si>
    <t xml:space="preserve">GENOTONORM 5,3MG INJ CARTCHE                                                     </t>
  </si>
  <si>
    <t xml:space="preserve">3400892133126 </t>
  </si>
  <si>
    <t xml:space="preserve">9213312 </t>
  </si>
  <si>
    <t xml:space="preserve">GENOTONORM MINIQUICK 0,6MG S.                                                    </t>
  </si>
  <si>
    <t xml:space="preserve">3400892417806 </t>
  </si>
  <si>
    <t xml:space="preserve">9241780 </t>
  </si>
  <si>
    <t xml:space="preserve">GENOTONORM MINIQUICK 0,8MG S.                                                    </t>
  </si>
  <si>
    <t xml:space="preserve">3400892417974 </t>
  </si>
  <si>
    <t xml:space="preserve">9241797 </t>
  </si>
  <si>
    <t xml:space="preserve">GENOTONORM MINIQUICK 1,2MG S.                                                    </t>
  </si>
  <si>
    <t xml:space="preserve">3400892418056 </t>
  </si>
  <si>
    <t xml:space="preserve">9241805 </t>
  </si>
  <si>
    <t xml:space="preserve">GENOTONORM MINIQUICK 1,4MG S.                                                    </t>
  </si>
  <si>
    <t xml:space="preserve">3400892418117 </t>
  </si>
  <si>
    <t xml:space="preserve">9241811 </t>
  </si>
  <si>
    <t xml:space="preserve">GENOTONORM MINIQUICK 1,6MG S.                                                    </t>
  </si>
  <si>
    <t xml:space="preserve">3400892418285 </t>
  </si>
  <si>
    <t xml:space="preserve">9241828 </t>
  </si>
  <si>
    <t xml:space="preserve">GENOTONORM MINIQUICK 1,8MG S.                                                    </t>
  </si>
  <si>
    <t xml:space="preserve">3400892418346 </t>
  </si>
  <si>
    <t xml:space="preserve">9241834 </t>
  </si>
  <si>
    <t xml:space="preserve">GENOTONORM MINIQUICK 1MG SRG                                                     </t>
  </si>
  <si>
    <t xml:space="preserve">3400892418407 </t>
  </si>
  <si>
    <t xml:space="preserve">9241840 </t>
  </si>
  <si>
    <t xml:space="preserve">GENOTONORM MINIQUICK 2MG SRG                                                     </t>
  </si>
  <si>
    <t xml:space="preserve">3400892418575 </t>
  </si>
  <si>
    <t xml:space="preserve">9241857 </t>
  </si>
  <si>
    <t xml:space="preserve">OMNITROPE 10MG INJ CS1,5ML                                                       </t>
  </si>
  <si>
    <t xml:space="preserve">3400893969915 </t>
  </si>
  <si>
    <t xml:space="preserve">9396991 </t>
  </si>
  <si>
    <t xml:space="preserve">OMNITROPE 15MG INJ C.1,5ML                                                       </t>
  </si>
  <si>
    <t xml:space="preserve">3400893919828 </t>
  </si>
  <si>
    <t xml:space="preserve">9391982 </t>
  </si>
  <si>
    <t xml:space="preserve">OMNITROPE 5MG INJ C.1,5ML                                                        </t>
  </si>
  <si>
    <t xml:space="preserve">3400893070659 </t>
  </si>
  <si>
    <t xml:space="preserve">9307065 </t>
  </si>
  <si>
    <t xml:space="preserve">OMNITROPE 5MG INJ CS1,5ML                                                        </t>
  </si>
  <si>
    <t xml:space="preserve">3400893970164 </t>
  </si>
  <si>
    <t xml:space="preserve">9397016 </t>
  </si>
  <si>
    <t xml:space="preserve">ACCOFIL 30MU/0,5ML INJ S. +P                                                     </t>
  </si>
  <si>
    <t xml:space="preserve">3400894065838 </t>
  </si>
  <si>
    <t xml:space="preserve">9406583 </t>
  </si>
  <si>
    <t xml:space="preserve">ACCORD HEAL.FRA </t>
  </si>
  <si>
    <t xml:space="preserve">L03AA02 </t>
  </si>
  <si>
    <t xml:space="preserve">ACCOFIL 48MU/0,5ML INJ S. +P                                                     </t>
  </si>
  <si>
    <t xml:space="preserve">3400894066088 </t>
  </si>
  <si>
    <t xml:space="preserve">9406608 </t>
  </si>
  <si>
    <t xml:space="preserve">NEUPOGEN 30 MU INJ FL1ML                                                         </t>
  </si>
  <si>
    <t xml:space="preserve">3400891511147 </t>
  </si>
  <si>
    <t xml:space="preserve">9151114 </t>
  </si>
  <si>
    <t xml:space="preserve">AMGEN SA        </t>
  </si>
  <si>
    <t xml:space="preserve">NEUPOGEN 30 MU INJ SRG0,5ML                                                      </t>
  </si>
  <si>
    <t xml:space="preserve">3400892597393 </t>
  </si>
  <si>
    <t xml:space="preserve">9259739 </t>
  </si>
  <si>
    <t xml:space="preserve">NEUPOGEN 48 MU INJ SRG0,5ML                                                      </t>
  </si>
  <si>
    <t xml:space="preserve">3400892597454 </t>
  </si>
  <si>
    <t xml:space="preserve">9259745 </t>
  </si>
  <si>
    <t xml:space="preserve">NIVESTIM 30MUI/0,5ML INJ SRG                                                     </t>
  </si>
  <si>
    <t xml:space="preserve">3400893542545 </t>
  </si>
  <si>
    <t xml:space="preserve">9354254 </t>
  </si>
  <si>
    <t xml:space="preserve">NIVESTIM 48MUI/0,5ML INJ SRG                                                     </t>
  </si>
  <si>
    <t xml:space="preserve">3400893542606 </t>
  </si>
  <si>
    <t xml:space="preserve">9354260 </t>
  </si>
  <si>
    <t xml:space="preserve">RATIOGRASTIM 48MUI/0,8ML S. +D                                                   </t>
  </si>
  <si>
    <t xml:space="preserve">3400893430903 </t>
  </si>
  <si>
    <t xml:space="preserve">9343090 </t>
  </si>
  <si>
    <t xml:space="preserve">TEVAGRASTIM 30MUI/0,5ML SRG                                                      </t>
  </si>
  <si>
    <t xml:space="preserve">3400893330807 </t>
  </si>
  <si>
    <t xml:space="preserve">9333080 </t>
  </si>
  <si>
    <t xml:space="preserve">TEVAGRASTIM 48MUI/0,8ML SRG                                                      </t>
  </si>
  <si>
    <t xml:space="preserve">3400893330975 </t>
  </si>
  <si>
    <t xml:space="preserve">9333097 </t>
  </si>
  <si>
    <t xml:space="preserve">ZARZIO 30MU/0,5ML INJ SRG                                                        </t>
  </si>
  <si>
    <t xml:space="preserve">3400893393840 </t>
  </si>
  <si>
    <t xml:space="preserve">9339384 </t>
  </si>
  <si>
    <t xml:space="preserve">ZARZIO 48MU/0,5ML INJ SRG                                                        </t>
  </si>
  <si>
    <t xml:space="preserve">3400893393901 </t>
  </si>
  <si>
    <t xml:space="preserve">9339390 </t>
  </si>
  <si>
    <t xml:space="preserve">INFLECTRA 100MG PERF FL                                                          </t>
  </si>
  <si>
    <t xml:space="preserve">3400893983522 </t>
  </si>
  <si>
    <t xml:space="preserve">9398352 </t>
  </si>
  <si>
    <t xml:space="preserve">L04AB02 </t>
  </si>
  <si>
    <t xml:space="preserve">REMICADE 100MG PERF FL                                                           </t>
  </si>
  <si>
    <t xml:space="preserve">3400892137377 </t>
  </si>
  <si>
    <t xml:space="preserve">9213737 </t>
  </si>
  <si>
    <t xml:space="preserve">MSD FRANCE      </t>
  </si>
  <si>
    <t xml:space="preserve">REMSIMA 100MG PERF FL                                                            </t>
  </si>
  <si>
    <t xml:space="preserve">3400894023036 </t>
  </si>
  <si>
    <t xml:space="preserve">9402303 </t>
  </si>
  <si>
    <t xml:space="preserve">BIOGARAN        </t>
  </si>
  <si>
    <t>Erelzi</t>
  </si>
  <si>
    <t>L04AB04</t>
  </si>
  <si>
    <t>Amgevita</t>
  </si>
  <si>
    <t>Humira</t>
  </si>
  <si>
    <t>B01AB05</t>
  </si>
  <si>
    <t>Enoxaparine</t>
  </si>
  <si>
    <t>Lovenox</t>
  </si>
  <si>
    <t>Enoxaparine Crusia</t>
  </si>
  <si>
    <t>L01XC03</t>
  </si>
  <si>
    <t>Adalimumab</t>
  </si>
  <si>
    <t xml:space="preserve">taux de biosimilaires par DCI </t>
  </si>
  <si>
    <t>BENEPALI 25MG INJ SRG0,51ML</t>
  </si>
  <si>
    <t>BIOGEN FRANCE SAS</t>
  </si>
  <si>
    <t>BENEPALI 50MG INJ SRG0,98ML</t>
  </si>
  <si>
    <t>BENEPALI 50MG INJ STYLO</t>
  </si>
  <si>
    <t>PFIZER</t>
  </si>
  <si>
    <t>ENBREL 25MG INJ FL+SRG +NEC</t>
  </si>
  <si>
    <t>ENBREL 25MG INJ SRG0,5ML +NEC</t>
  </si>
  <si>
    <t>ENBREL 25MG INJ STY0,5ML +TAMP</t>
  </si>
  <si>
    <t>ENBREL 50MG INJ SRG1ML +NEC</t>
  </si>
  <si>
    <t>ENBREL 50MG INJ STY1ML +TAMP</t>
  </si>
  <si>
    <t>ERELZI 25MG INJ SRG0.5ML</t>
  </si>
  <si>
    <t>SANDOZ</t>
  </si>
  <si>
    <t>ERELZI 50MG INJ SRG1ML</t>
  </si>
  <si>
    <t>ERELZI 50MG INJ STY1ML</t>
  </si>
  <si>
    <t xml:space="preserve">L04AB01'  : 11 UCD Etanercept </t>
  </si>
  <si>
    <t>MABTHERA 100MG PERF FL10ML</t>
  </si>
  <si>
    <t>ROCHE</t>
  </si>
  <si>
    <t>MABTHERA 500MG PERF FL50ML</t>
  </si>
  <si>
    <t>RIXATHON 100MG PERF FL10ML</t>
  </si>
  <si>
    <t>RIXATHON 500MG PERF FL50ML</t>
  </si>
  <si>
    <t>TRUXIMA 100MG PERF FL10ML</t>
  </si>
  <si>
    <t>BIOGARAN</t>
  </si>
  <si>
    <t>TRUXIMA 500MG PERF FL50ML</t>
  </si>
  <si>
    <t>HERCEPTIN 150MG INJ FL</t>
  </si>
  <si>
    <t>HERZUMA 150MG PERF FL</t>
  </si>
  <si>
    <t>KANJINTI 150MG PERF FL</t>
  </si>
  <si>
    <t>AMGEN SA</t>
  </si>
  <si>
    <t>KANJINTI 420MG PERF FL</t>
  </si>
  <si>
    <t>ONTRUZANT 150MG PERF FL</t>
  </si>
  <si>
    <t>MSD FRANCE</t>
  </si>
  <si>
    <t xml:space="preserve">L01XC02' 6 UCD rituximab </t>
  </si>
  <si>
    <t>FLIXABI 100MG PERF FL</t>
  </si>
  <si>
    <t xml:space="preserve">L04AB02' : 4 UCD Infliximab </t>
  </si>
  <si>
    <t xml:space="preserve">L03AA02' : 12 UCD filgrastim </t>
  </si>
  <si>
    <t>ENOXAPARINE CRU 10000U/1ML S</t>
  </si>
  <si>
    <t>ENOXAPARINE CRU 2000U/0,2ML S</t>
  </si>
  <si>
    <t>ENOXAPARINE CRU 4000U/0,4ML S</t>
  </si>
  <si>
    <t>ENOXAPARINE CRU 6000U/0,6ML S</t>
  </si>
  <si>
    <t>ENOXAPARINE CRU 8000U/0,8ML S</t>
  </si>
  <si>
    <t>LOVENOX 10000UI SRG1ML +ERIS</t>
  </si>
  <si>
    <t>SANOFI AVENTIS FRANCE</t>
  </si>
  <si>
    <t>LOVENOX 2000UI SRG0,2ML +ERIS</t>
  </si>
  <si>
    <t>LOVENOX 30000UI INJ FL3ML</t>
  </si>
  <si>
    <t>LOVENOX 4000UI SRG0,4ML +ERIS</t>
  </si>
  <si>
    <t>LOVENOX 6000UI SRG0,6ML +ERIS</t>
  </si>
  <si>
    <t>LOVENOX 8000UI SRG0,8ML +ERIS</t>
  </si>
  <si>
    <t>AMGEVITA 20MG INJ SRG0,4ML</t>
  </si>
  <si>
    <t>AMGEVITA 40MG INJ SRG0,8ML</t>
  </si>
  <si>
    <t>AMGEVITA 40MG INJ STY0,8ML</t>
  </si>
  <si>
    <t>HUMIRA 20MG INJ SRG0,2ML +T.</t>
  </si>
  <si>
    <t>ABBVIE</t>
  </si>
  <si>
    <t>HUMIRA 40MG INJ FL0,8ML +NEC</t>
  </si>
  <si>
    <t>HUMIRA 40MG INJ SRG0,4ML +T.</t>
  </si>
  <si>
    <t>HUMIRA 40MG INJ STY0,4ML +T.</t>
  </si>
  <si>
    <t>HUMIRA 80MG INJ SRG0,8ML +T.</t>
  </si>
  <si>
    <t>HUMIRA 80MG INJ STY0,8ML +T.</t>
  </si>
  <si>
    <t>IMRALDI 40MG INJ SRG0,8ML</t>
  </si>
  <si>
    <t>IMRALDI 40MG INJ STYL0,8ML</t>
  </si>
  <si>
    <t>Hulio</t>
  </si>
  <si>
    <t>date de commercialisation
source: ANSM</t>
  </si>
  <si>
    <t>L03AA13</t>
  </si>
  <si>
    <t>Neulasta</t>
  </si>
  <si>
    <t>Pegfilgrastim</t>
  </si>
  <si>
    <t>Pelgraz</t>
  </si>
  <si>
    <t>Pelmeg</t>
  </si>
  <si>
    <t>ENOXAPARINE</t>
  </si>
  <si>
    <t>ADALIMUMAB</t>
  </si>
  <si>
    <t>Hyrimoz</t>
  </si>
  <si>
    <t>Idacio</t>
  </si>
  <si>
    <t>Idmraldi</t>
  </si>
  <si>
    <t>Inhixa</t>
  </si>
  <si>
    <t>PEGFILGRASTIM</t>
  </si>
  <si>
    <t>M12 2019</t>
  </si>
  <si>
    <t>Ziextenso</t>
  </si>
  <si>
    <t>teriparatide</t>
  </si>
  <si>
    <t>H05AA02</t>
  </si>
  <si>
    <t>Forsteo</t>
  </si>
  <si>
    <t>Movymia</t>
  </si>
  <si>
    <t>INHIXA 10000U/1ML INJ SRG</t>
  </si>
  <si>
    <t>MYLAN S.A.S</t>
  </si>
  <si>
    <t>INHIXA 2000U/0,2ML INJ SRG</t>
  </si>
  <si>
    <t>INHIXA 4000U/0,4ML INJ SRG</t>
  </si>
  <si>
    <t>INHIXA 6000U/0,6ML INJ SRG</t>
  </si>
  <si>
    <t>INHIXA 8000U/0,8ML INJ SRG</t>
  </si>
  <si>
    <t>HERZUMA 420MG PERF FL</t>
  </si>
  <si>
    <t>ONTRUZANT 420MG PERF FL</t>
  </si>
  <si>
    <t>TRAZIMERA 150MG PERF FL</t>
  </si>
  <si>
    <t>TRAZIMERA 420MG PERF FL</t>
  </si>
  <si>
    <t>HULIO 40MG INJ FL0,8ML +NEC</t>
  </si>
  <si>
    <t>MYLAN MEDICAL SAS</t>
  </si>
  <si>
    <t>HULIO 40MG INJ SRG0,8ML +T.</t>
  </si>
  <si>
    <t>HULIO 40MG INJ STYL0,8ML +T.</t>
  </si>
  <si>
    <t>HYRIMOZ 40MG INJ SRG0,8ML +D.</t>
  </si>
  <si>
    <t>HYRIMOZ 40MG INJ STYL0,8ML</t>
  </si>
  <si>
    <t>IDACIO 40MG INJ FL0,8ML +NEC</t>
  </si>
  <si>
    <t>FRESENIUS KABI FRANCE</t>
  </si>
  <si>
    <t>IDACIO 40MG INJ SRG0,8ML +T.</t>
  </si>
  <si>
    <t>IDACIO 40MG INJ STY0,8ML +T.</t>
  </si>
  <si>
    <t>L04AB04 19 UCD Adalimumab</t>
  </si>
  <si>
    <t>L01XC03' 9 UCD trastuzumab</t>
  </si>
  <si>
    <t>B01AB05' 16 UCD Enoxaparine</t>
  </si>
  <si>
    <t>FORSTEO 20MCG/80MCL INJ 3ML</t>
  </si>
  <si>
    <t>LILLY FRANCE SA</t>
  </si>
  <si>
    <t>MOVYMIA 20MCG/80MCL INJ 2,4ML</t>
  </si>
  <si>
    <t>EG LABO - LABORATOIRES EURO</t>
  </si>
  <si>
    <t xml:space="preserve">H05AA02' : 2 UCD Somatropine </t>
  </si>
  <si>
    <t xml:space="preserve">A10AE04'  4 UCD Insuline Glargine </t>
  </si>
  <si>
    <t>NEULASTA 6MG INJ SRG.S0,6ML</t>
  </si>
  <si>
    <t>PELGRAZ 6MG INJ SRG0,6ML +N.</t>
  </si>
  <si>
    <t>ACCORD HEALTHCARE FRANCE</t>
  </si>
  <si>
    <t>PELGRAZ 6MG INJ STY0,6ML +N.</t>
  </si>
  <si>
    <t>PELMEG 6MG INJ SRG0,6ML</t>
  </si>
  <si>
    <t>MUNDIPHARMA SAS</t>
  </si>
  <si>
    <t>ZIEXTENZO 6MG INJ SRG0,6ML</t>
  </si>
  <si>
    <t xml:space="preserve">'L03AA13'  :5 UCD Pegfilgrastim </t>
  </si>
  <si>
    <t>PSY</t>
  </si>
  <si>
    <t xml:space="preserve">référencement au livret thérapeutique
(oui ou non)
</t>
  </si>
  <si>
    <t xml:space="preserve">Ce fichier de recueil a été créé par l'OMéDIT Hauts de France pour répondre à l'indicateur I1320 pour l'année 2019. 
L'onglet 4 vous précise les UCD Possibles en accord avec la décision publiée sur le site ANSM.  
https://www.ansm.sante.fr/Activites/Medicaments-biosimilaires/Les-medicaments-biosimilaires/(offset)/0
Taux de prescription des biosimilaires :
Nombre d'UCD de médicaments biosimilaires prescrites par les praticiens de l'établissement / Nombre d'UCD prescrites de médicaments biologiques appartenant à la liste de référence des groupes biologiques similaires, pour les prescriptions intra hospitalières. 
Pour faciliter la saisie, il n'y a pas de distinction par dosages pour les spécialités concernées.
Des commentaires peuvent être apportés pour expliquer les taux calculés (notamment en cas d'achat d'une spécialité de référence moins chère que le biosimilaire).
Suite aux difficultés d'approvisionnement des établissements de santé de la région concernant les biosimilaires d'enoxaparine durant l'année 2019, l'OMéDIT HDF retiendra le taux le plus favorable pour l'établissement dans l'optique du remplissage du rapport d'étape 2019:
- soit le taux de biosimilaires Global ES 
- soit le taux de biosimilaires Global ES avec exclusion enoxaparine
Des pièces justificatives complémentaires pourront être demandées lors du rapport d'étape 2019; l'indicateur étant soumis à intéressement.
</t>
  </si>
  <si>
    <t>taux de biosimilaires Global ES avec exclusion enoxaparine</t>
  </si>
  <si>
    <t>nombre d'UCD délivrées correspondant aux prescriptions intra-hopistalières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</si>
</sst>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2"/>
      <name val="Arial"/>
      <family val="2"/>
    </font>
    <font>
      <sz val="11"/>
      <color theme="1"/>
      <name val="Arial"/>
      <family val="2"/>
    </font>
    <font>
      <b/>
      <sz val="11"/>
      <color theme="1"/>
      <name val="Arial"/>
      <family val="2"/>
    </font>
    <font>
      <sz val="11"/>
      <color theme="1"/>
      <name val="Calibri"/>
      <family val="2"/>
      <scheme val="minor"/>
    </font>
    <font>
      <b/>
      <sz val="10"/>
      <color theme="1"/>
      <name val="Arial"/>
      <family val="2"/>
    </font>
    <font>
      <sz val="10"/>
      <color theme="1"/>
      <name val="Arial"/>
      <family val="2"/>
    </font>
    <font>
      <b/>
      <sz val="12"/>
      <color theme="1"/>
      <name val="Calibri"/>
      <family val="2"/>
      <scheme val="minor"/>
    </font>
    <font>
      <b/>
      <sz val="10"/>
      <color indexed="8"/>
      <name val="Arial"/>
      <family val="2"/>
    </font>
    <font>
      <sz val="10"/>
      <color indexed="8"/>
      <name val="Arial"/>
      <family val="2"/>
    </font>
    <font>
      <sz val="10"/>
      <name val="Arial"/>
      <family val="2"/>
    </font>
    <font>
      <sz val="11"/>
      <name val="Arial"/>
      <family val="2"/>
    </font>
  </fonts>
  <fills count="23">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7" tint="0.59999389629810485"/>
        <bgColor indexed="64"/>
      </patternFill>
    </fill>
    <fill>
      <patternFill patternType="solid">
        <fgColor indexed="9"/>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4" fillId="0" borderId="0" applyFont="0" applyFill="0" applyBorder="0" applyAlignment="0" applyProtection="0"/>
    <xf numFmtId="0" fontId="10" fillId="0" borderId="0" applyFill="0"/>
  </cellStyleXfs>
  <cellXfs count="230">
    <xf numFmtId="0" fontId="0" fillId="0" borderId="0" xfId="0"/>
    <xf numFmtId="0" fontId="1" fillId="4" borderId="2" xfId="0" applyFont="1" applyFill="1" applyBorder="1" applyAlignment="1">
      <alignment horizontal="justify" vertical="center" wrapText="1"/>
    </xf>
    <xf numFmtId="0" fontId="2" fillId="6" borderId="1" xfId="0" applyFont="1" applyFill="1" applyBorder="1"/>
    <xf numFmtId="0" fontId="2" fillId="6" borderId="1" xfId="0" applyFont="1" applyFill="1" applyBorder="1" applyAlignment="1">
      <alignment vertical="center" wrapText="1"/>
    </xf>
    <xf numFmtId="0" fontId="3" fillId="6" borderId="1" xfId="0" applyFont="1" applyFill="1" applyBorder="1" applyAlignment="1">
      <alignment vertical="center" wrapText="1"/>
    </xf>
    <xf numFmtId="0" fontId="2" fillId="7" borderId="1" xfId="0" applyFont="1" applyFill="1" applyBorder="1"/>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3" borderId="1" xfId="0" applyFont="1" applyFill="1" applyBorder="1"/>
    <xf numFmtId="0" fontId="2" fillId="3" borderId="1" xfId="0" applyFont="1" applyFill="1" applyBorder="1" applyAlignment="1">
      <alignment vertical="center" wrapText="1"/>
    </xf>
    <xf numFmtId="0" fontId="3" fillId="3" borderId="1" xfId="0" applyFont="1" applyFill="1" applyBorder="1" applyAlignment="1">
      <alignment vertical="center" wrapText="1"/>
    </xf>
    <xf numFmtId="0" fontId="2" fillId="8" borderId="1" xfId="0" applyFont="1" applyFill="1" applyBorder="1"/>
    <xf numFmtId="0" fontId="2" fillId="8" borderId="1" xfId="0" applyFont="1" applyFill="1" applyBorder="1" applyAlignment="1">
      <alignment vertical="center" wrapText="1"/>
    </xf>
    <xf numFmtId="0" fontId="3" fillId="8" borderId="1" xfId="0" applyFont="1" applyFill="1" applyBorder="1" applyAlignment="1">
      <alignment vertical="center" wrapText="1"/>
    </xf>
    <xf numFmtId="0" fontId="2" fillId="5" borderId="1" xfId="0" applyFont="1" applyFill="1" applyBorder="1"/>
    <xf numFmtId="0" fontId="2" fillId="5" borderId="1" xfId="0" applyFont="1" applyFill="1" applyBorder="1" applyAlignment="1">
      <alignment vertical="center" wrapText="1"/>
    </xf>
    <xf numFmtId="0" fontId="3" fillId="5" borderId="1" xfId="0" applyFont="1" applyFill="1" applyBorder="1" applyAlignment="1">
      <alignment vertical="center" wrapText="1"/>
    </xf>
    <xf numFmtId="0" fontId="3" fillId="0" borderId="2" xfId="0" applyFont="1" applyBorder="1" applyAlignment="1">
      <alignment horizontal="center"/>
    </xf>
    <xf numFmtId="0" fontId="2" fillId="0" borderId="0" xfId="0" applyFont="1"/>
    <xf numFmtId="0" fontId="5" fillId="0" borderId="2" xfId="0" applyFont="1" applyBorder="1"/>
    <xf numFmtId="0" fontId="5" fillId="0" borderId="4" xfId="0" applyFont="1" applyBorder="1"/>
    <xf numFmtId="0" fontId="2" fillId="3" borderId="1" xfId="0" applyFont="1" applyFill="1" applyBorder="1" applyAlignment="1">
      <alignment horizontal="center"/>
    </xf>
    <xf numFmtId="0" fontId="2" fillId="6" borderId="1" xfId="0" applyFont="1" applyFill="1" applyBorder="1" applyAlignment="1">
      <alignment horizontal="center"/>
    </xf>
    <xf numFmtId="0" fontId="2" fillId="5" borderId="1" xfId="0" applyFont="1" applyFill="1" applyBorder="1" applyAlignment="1">
      <alignment horizontal="center"/>
    </xf>
    <xf numFmtId="0" fontId="2" fillId="8" borderId="1" xfId="0" applyFont="1" applyFill="1" applyBorder="1" applyAlignment="1">
      <alignment horizontal="center"/>
    </xf>
    <xf numFmtId="0" fontId="2" fillId="7" borderId="1" xfId="0" applyFont="1" applyFill="1" applyBorder="1" applyAlignment="1">
      <alignment horizontal="center"/>
    </xf>
    <xf numFmtId="0" fontId="2" fillId="5" borderId="6" xfId="0" applyFont="1" applyFill="1" applyBorder="1"/>
    <xf numFmtId="0" fontId="2" fillId="5" borderId="6" xfId="0" applyFont="1" applyFill="1" applyBorder="1" applyAlignment="1">
      <alignment vertical="center" wrapText="1"/>
    </xf>
    <xf numFmtId="0" fontId="2" fillId="5" borderId="6" xfId="0" applyFont="1" applyFill="1" applyBorder="1" applyAlignment="1">
      <alignment horizontal="center"/>
    </xf>
    <xf numFmtId="0" fontId="0" fillId="0" borderId="8" xfId="0" applyBorder="1"/>
    <xf numFmtId="0" fontId="6" fillId="5" borderId="3" xfId="0" applyFont="1" applyFill="1" applyBorder="1" applyProtection="1">
      <protection locked="0"/>
    </xf>
    <xf numFmtId="0" fontId="6" fillId="5" borderId="2" xfId="0" applyFont="1" applyFill="1" applyBorder="1" applyProtection="1">
      <protection locked="0"/>
    </xf>
    <xf numFmtId="0" fontId="8" fillId="10" borderId="10" xfId="0" applyFont="1" applyFill="1" applyBorder="1" applyAlignment="1">
      <alignment horizontal="left"/>
    </xf>
    <xf numFmtId="0" fontId="8" fillId="10" borderId="11" xfId="0" applyFont="1" applyFill="1" applyBorder="1" applyAlignment="1">
      <alignment horizontal="left"/>
    </xf>
    <xf numFmtId="0" fontId="8" fillId="10" borderId="12" xfId="0" applyFont="1" applyFill="1" applyBorder="1" applyAlignment="1">
      <alignment horizontal="center"/>
    </xf>
    <xf numFmtId="0" fontId="9" fillId="10" borderId="13" xfId="0" quotePrefix="1" applyFont="1" applyFill="1" applyBorder="1" applyAlignment="1">
      <alignment horizontal="left" wrapText="1"/>
    </xf>
    <xf numFmtId="0" fontId="0" fillId="0" borderId="0" xfId="0" applyFill="1" applyBorder="1"/>
    <xf numFmtId="0" fontId="9" fillId="10" borderId="13" xfId="0" applyFont="1" applyFill="1" applyBorder="1" applyAlignment="1">
      <alignment horizontal="left"/>
    </xf>
    <xf numFmtId="0" fontId="9" fillId="10" borderId="0" xfId="0" applyFont="1" applyFill="1" applyBorder="1" applyAlignment="1">
      <alignment horizontal="left"/>
    </xf>
    <xf numFmtId="0" fontId="9" fillId="10" borderId="4" xfId="0" applyFont="1" applyFill="1" applyBorder="1" applyAlignment="1">
      <alignment horizontal="left"/>
    </xf>
    <xf numFmtId="0" fontId="9" fillId="10" borderId="15" xfId="0" applyFont="1" applyFill="1" applyBorder="1" applyAlignment="1">
      <alignment horizontal="left"/>
    </xf>
    <xf numFmtId="0" fontId="9" fillId="10" borderId="0" xfId="0" applyFont="1" applyFill="1" applyAlignment="1">
      <alignment horizontal="left"/>
    </xf>
    <xf numFmtId="0" fontId="0" fillId="0" borderId="0" xfId="0" applyFill="1"/>
    <xf numFmtId="0" fontId="0" fillId="0" borderId="10" xfId="0" applyBorder="1"/>
    <xf numFmtId="0" fontId="9" fillId="10" borderId="13" xfId="0" applyFont="1" applyFill="1" applyBorder="1" applyAlignment="1">
      <alignment horizontal="left" wrapText="1"/>
    </xf>
    <xf numFmtId="0" fontId="9" fillId="4" borderId="0" xfId="0" applyFont="1" applyFill="1" applyBorder="1" applyAlignment="1">
      <alignment horizontal="left"/>
    </xf>
    <xf numFmtId="0" fontId="9" fillId="0" borderId="0" xfId="0" applyFont="1" applyFill="1" applyBorder="1" applyAlignment="1">
      <alignment horizontal="left"/>
    </xf>
    <xf numFmtId="0" fontId="9" fillId="9" borderId="0" xfId="0" applyFont="1" applyFill="1" applyBorder="1" applyAlignment="1">
      <alignment horizontal="left"/>
    </xf>
    <xf numFmtId="0" fontId="9" fillId="11" borderId="0" xfId="0" applyFont="1" applyFill="1" applyBorder="1" applyAlignment="1">
      <alignment horizontal="left"/>
    </xf>
    <xf numFmtId="0" fontId="9" fillId="12" borderId="0" xfId="0" applyFont="1" applyFill="1" applyBorder="1" applyAlignment="1">
      <alignment horizontal="left"/>
    </xf>
    <xf numFmtId="0" fontId="9" fillId="13" borderId="0" xfId="0" applyFont="1" applyFill="1" applyBorder="1" applyAlignment="1">
      <alignment horizontal="left"/>
    </xf>
    <xf numFmtId="0" fontId="9" fillId="14" borderId="0" xfId="0" applyFont="1" applyFill="1" applyBorder="1" applyAlignment="1">
      <alignment horizontal="left"/>
    </xf>
    <xf numFmtId="0" fontId="9" fillId="6" borderId="0" xfId="0" applyFont="1" applyFill="1" applyBorder="1" applyAlignment="1">
      <alignment horizontal="left"/>
    </xf>
    <xf numFmtId="0" fontId="9" fillId="15" borderId="0" xfId="0" applyFont="1" applyFill="1" applyBorder="1" applyAlignment="1">
      <alignment horizontal="left"/>
    </xf>
    <xf numFmtId="0" fontId="9" fillId="16" borderId="0" xfId="0" applyFont="1" applyFill="1" applyBorder="1" applyAlignment="1">
      <alignment horizontal="left"/>
    </xf>
    <xf numFmtId="0" fontId="9" fillId="16" borderId="15" xfId="0" applyFont="1" applyFill="1" applyBorder="1" applyAlignment="1">
      <alignment horizontal="left"/>
    </xf>
    <xf numFmtId="0" fontId="10" fillId="10" borderId="0" xfId="0" applyFont="1" applyFill="1" applyBorder="1" applyAlignment="1">
      <alignment horizontal="left"/>
    </xf>
    <xf numFmtId="0" fontId="10" fillId="0" borderId="0" xfId="0" applyFont="1" applyFill="1" applyBorder="1" applyAlignment="1">
      <alignment horizontal="left"/>
    </xf>
    <xf numFmtId="0" fontId="10" fillId="10" borderId="15" xfId="0" applyFont="1" applyFill="1" applyBorder="1" applyAlignment="1">
      <alignment horizontal="left"/>
    </xf>
    <xf numFmtId="0" fontId="0" fillId="0" borderId="10" xfId="0" applyFill="1" applyBorder="1"/>
    <xf numFmtId="0" fontId="9" fillId="0" borderId="15" xfId="0" applyFont="1" applyFill="1" applyBorder="1" applyAlignment="1">
      <alignment horizontal="left"/>
    </xf>
    <xf numFmtId="0" fontId="10" fillId="0" borderId="0" xfId="2" applyFill="1"/>
    <xf numFmtId="0" fontId="9" fillId="10" borderId="10" xfId="2" applyFont="1" applyFill="1" applyBorder="1" applyAlignment="1">
      <alignment horizontal="left"/>
    </xf>
    <xf numFmtId="0" fontId="8" fillId="10" borderId="11" xfId="2" applyFont="1" applyFill="1" applyBorder="1" applyAlignment="1">
      <alignment horizontal="left"/>
    </xf>
    <xf numFmtId="0" fontId="9" fillId="10" borderId="13" xfId="2" quotePrefix="1" applyFont="1" applyFill="1" applyBorder="1" applyAlignment="1">
      <alignment horizontal="left"/>
    </xf>
    <xf numFmtId="0" fontId="0" fillId="0" borderId="0" xfId="0" applyBorder="1"/>
    <xf numFmtId="0" fontId="0" fillId="0" borderId="13" xfId="0" applyBorder="1"/>
    <xf numFmtId="0" fontId="9" fillId="17" borderId="0" xfId="2" applyFont="1" applyFill="1" applyBorder="1" applyAlignment="1">
      <alignment horizontal="left"/>
    </xf>
    <xf numFmtId="0" fontId="9" fillId="10" borderId="13" xfId="2" applyFont="1" applyFill="1" applyBorder="1" applyAlignment="1">
      <alignment horizontal="left"/>
    </xf>
    <xf numFmtId="0" fontId="9" fillId="18" borderId="0" xfId="2" applyFont="1" applyFill="1" applyBorder="1" applyAlignment="1">
      <alignment horizontal="left"/>
    </xf>
    <xf numFmtId="0" fontId="9" fillId="10" borderId="4" xfId="2" applyFont="1" applyFill="1" applyBorder="1" applyAlignment="1">
      <alignment horizontal="left"/>
    </xf>
    <xf numFmtId="0" fontId="9" fillId="18" borderId="15" xfId="2" applyFont="1" applyFill="1" applyBorder="1" applyAlignment="1">
      <alignment horizontal="left"/>
    </xf>
    <xf numFmtId="0" fontId="9" fillId="10" borderId="0" xfId="2" applyFont="1" applyFill="1" applyAlignment="1">
      <alignment horizontal="left"/>
    </xf>
    <xf numFmtId="0" fontId="9" fillId="10" borderId="10" xfId="2" quotePrefix="1" applyFont="1" applyFill="1" applyBorder="1" applyAlignment="1">
      <alignment horizontal="left"/>
    </xf>
    <xf numFmtId="0" fontId="8" fillId="10" borderId="0" xfId="2" applyFont="1" applyFill="1" applyBorder="1" applyAlignment="1">
      <alignment horizontal="left"/>
    </xf>
    <xf numFmtId="0" fontId="9" fillId="10" borderId="0" xfId="2" applyFont="1" applyFill="1" applyBorder="1" applyAlignment="1">
      <alignment horizontal="left"/>
    </xf>
    <xf numFmtId="0" fontId="9" fillId="10" borderId="15" xfId="2" applyFont="1" applyFill="1" applyBorder="1" applyAlignment="1">
      <alignment horizontal="left"/>
    </xf>
    <xf numFmtId="0" fontId="0" fillId="0" borderId="11" xfId="0" applyBorder="1"/>
    <xf numFmtId="0" fontId="9" fillId="10" borderId="14" xfId="2" applyFont="1" applyFill="1" applyBorder="1" applyAlignment="1">
      <alignment horizontal="center"/>
    </xf>
    <xf numFmtId="0" fontId="9" fillId="10" borderId="16" xfId="2" applyFont="1" applyFill="1" applyBorder="1" applyAlignment="1">
      <alignment horizontal="center"/>
    </xf>
    <xf numFmtId="0" fontId="2" fillId="0" borderId="0" xfId="0" applyFont="1" applyAlignment="1">
      <alignment horizontal="center" vertical="center"/>
    </xf>
    <xf numFmtId="0" fontId="2" fillId="19" borderId="1" xfId="0" applyFont="1" applyFill="1" applyBorder="1"/>
    <xf numFmtId="0" fontId="2" fillId="19" borderId="1" xfId="0" applyFont="1" applyFill="1" applyBorder="1" applyAlignment="1">
      <alignment horizontal="center"/>
    </xf>
    <xf numFmtId="0" fontId="2" fillId="19" borderId="1" xfId="0" applyFont="1" applyFill="1" applyBorder="1" applyAlignment="1">
      <alignment vertical="center" wrapText="1"/>
    </xf>
    <xf numFmtId="0" fontId="3" fillId="19" borderId="1" xfId="0" applyFont="1" applyFill="1" applyBorder="1" applyAlignment="1">
      <alignment vertical="center" wrapText="1"/>
    </xf>
    <xf numFmtId="0" fontId="10" fillId="0" borderId="11" xfId="2" applyFont="1" applyFill="1" applyBorder="1"/>
    <xf numFmtId="0" fontId="6" fillId="0" borderId="13" xfId="0" applyFont="1" applyBorder="1"/>
    <xf numFmtId="0" fontId="6" fillId="0" borderId="0" xfId="0" applyFont="1" applyBorder="1"/>
    <xf numFmtId="0" fontId="10" fillId="0" borderId="14" xfId="0" applyFont="1" applyFill="1" applyBorder="1" applyAlignment="1">
      <alignment horizontal="center" vertical="center"/>
    </xf>
    <xf numFmtId="0" fontId="6" fillId="0" borderId="15" xfId="0" applyFont="1" applyBorder="1"/>
    <xf numFmtId="0" fontId="10" fillId="0" borderId="16" xfId="0" applyFont="1" applyFill="1" applyBorder="1" applyAlignment="1">
      <alignment horizontal="center" vertical="center"/>
    </xf>
    <xf numFmtId="0" fontId="6" fillId="0" borderId="0" xfId="0" applyFont="1" applyBorder="1" applyAlignment="1">
      <alignment vertical="center" wrapText="1"/>
    </xf>
    <xf numFmtId="0" fontId="9" fillId="10" borderId="10" xfId="0" quotePrefix="1" applyFont="1" applyFill="1" applyBorder="1" applyAlignment="1">
      <alignment horizontal="left"/>
    </xf>
    <xf numFmtId="0" fontId="0" fillId="0" borderId="11" xfId="0" applyFill="1" applyBorder="1"/>
    <xf numFmtId="0" fontId="0" fillId="0" borderId="15" xfId="0" applyFill="1" applyBorder="1"/>
    <xf numFmtId="0" fontId="9" fillId="10" borderId="10" xfId="0" applyFont="1" applyFill="1" applyBorder="1" applyAlignment="1">
      <alignment horizontal="left"/>
    </xf>
    <xf numFmtId="0" fontId="6" fillId="0" borderId="11" xfId="0" applyFont="1" applyFill="1" applyBorder="1"/>
    <xf numFmtId="0" fontId="6" fillId="0" borderId="0" xfId="0" applyFont="1" applyAlignment="1">
      <alignment horizontal="left"/>
    </xf>
    <xf numFmtId="0" fontId="6" fillId="0" borderId="10" xfId="0" quotePrefix="1" applyFont="1" applyBorder="1"/>
    <xf numFmtId="0" fontId="0" fillId="0" borderId="4" xfId="0" applyBorder="1"/>
    <xf numFmtId="0" fontId="6" fillId="10" borderId="10" xfId="0" applyFont="1" applyFill="1" applyBorder="1" applyAlignment="1">
      <alignment horizontal="left"/>
    </xf>
    <xf numFmtId="0" fontId="0" fillId="0" borderId="11" xfId="0" applyFont="1" applyFill="1" applyBorder="1"/>
    <xf numFmtId="0" fontId="6" fillId="10" borderId="13" xfId="0" applyFont="1" applyFill="1" applyBorder="1" applyAlignment="1">
      <alignment horizontal="left"/>
    </xf>
    <xf numFmtId="0" fontId="6" fillId="10" borderId="4" xfId="0" applyFont="1" applyFill="1" applyBorder="1" applyAlignment="1">
      <alignment horizontal="left"/>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8" fillId="10" borderId="0" xfId="0" applyFont="1" applyFill="1" applyBorder="1" applyAlignment="1">
      <alignment horizontal="left"/>
    </xf>
    <xf numFmtId="0" fontId="2" fillId="7" borderId="1" xfId="0" applyFont="1" applyFill="1" applyBorder="1" applyProtection="1">
      <protection locked="0"/>
    </xf>
    <xf numFmtId="0" fontId="2" fillId="20" borderId="6" xfId="0" applyFont="1" applyFill="1" applyBorder="1"/>
    <xf numFmtId="0" fontId="2" fillId="20" borderId="6" xfId="0" applyFont="1" applyFill="1" applyBorder="1" applyAlignment="1">
      <alignment horizontal="center"/>
    </xf>
    <xf numFmtId="0" fontId="2" fillId="20" borderId="6" xfId="0" applyFont="1" applyFill="1" applyBorder="1" applyAlignment="1">
      <alignment vertical="center" wrapText="1"/>
    </xf>
    <xf numFmtId="0" fontId="2" fillId="20" borderId="1" xfId="0" applyFont="1" applyFill="1" applyBorder="1" applyProtection="1">
      <protection locked="0"/>
    </xf>
    <xf numFmtId="0" fontId="2" fillId="20" borderId="1" xfId="0" applyFont="1" applyFill="1" applyBorder="1"/>
    <xf numFmtId="0" fontId="2" fillId="20" borderId="1" xfId="0" applyFont="1" applyFill="1" applyBorder="1" applyAlignment="1">
      <alignment horizontal="center"/>
    </xf>
    <xf numFmtId="0" fontId="3" fillId="20" borderId="1" xfId="0" applyFont="1" applyFill="1" applyBorder="1" applyAlignment="1">
      <alignment vertical="center" wrapText="1"/>
    </xf>
    <xf numFmtId="0" fontId="2" fillId="19" borderId="1" xfId="0" applyFont="1" applyFill="1" applyBorder="1" applyAlignment="1">
      <alignment horizontal="center" vertical="center"/>
    </xf>
    <xf numFmtId="0" fontId="2" fillId="19" borderId="1" xfId="0" applyFont="1" applyFill="1" applyBorder="1" applyAlignment="1">
      <alignment horizontal="left" vertical="center"/>
    </xf>
    <xf numFmtId="0" fontId="3" fillId="19" borderId="1" xfId="0" applyFont="1" applyFill="1" applyBorder="1" applyAlignment="1">
      <alignment horizontal="left" vertical="center"/>
    </xf>
    <xf numFmtId="0" fontId="2" fillId="21" borderId="1" xfId="0" applyFont="1" applyFill="1" applyBorder="1"/>
    <xf numFmtId="0" fontId="2" fillId="21" borderId="1" xfId="0" applyFont="1" applyFill="1" applyBorder="1" applyAlignment="1">
      <alignment horizontal="center"/>
    </xf>
    <xf numFmtId="0" fontId="2" fillId="21" borderId="1" xfId="0" applyFont="1" applyFill="1" applyBorder="1" applyAlignment="1">
      <alignment vertical="center" wrapText="1"/>
    </xf>
    <xf numFmtId="0" fontId="2" fillId="21" borderId="1" xfId="0" applyFont="1" applyFill="1" applyBorder="1" applyProtection="1">
      <protection locked="0"/>
    </xf>
    <xf numFmtId="0" fontId="3" fillId="21" borderId="1" xfId="0" applyFont="1" applyFill="1" applyBorder="1" applyAlignment="1">
      <alignment vertical="center" wrapText="1"/>
    </xf>
    <xf numFmtId="0" fontId="3" fillId="7" borderId="6" xfId="0" applyFont="1" applyFill="1" applyBorder="1" applyAlignment="1">
      <alignment vertical="center" wrapText="1"/>
    </xf>
    <xf numFmtId="0" fontId="11" fillId="7" borderId="1" xfId="0" applyFont="1" applyFill="1" applyBorder="1"/>
    <xf numFmtId="0" fontId="2" fillId="7" borderId="6" xfId="0" applyFont="1" applyFill="1" applyBorder="1" applyAlignment="1">
      <alignment vertical="center" wrapText="1"/>
    </xf>
    <xf numFmtId="0" fontId="2" fillId="22" borderId="1" xfId="0" applyFont="1" applyFill="1" applyBorder="1" applyAlignment="1">
      <alignment horizontal="left" vertical="center" wrapText="1"/>
    </xf>
    <xf numFmtId="0" fontId="2" fillId="22" borderId="1" xfId="0" applyFont="1" applyFill="1" applyBorder="1" applyAlignment="1">
      <alignment horizontal="center" vertical="center"/>
    </xf>
    <xf numFmtId="0" fontId="2" fillId="22" borderId="1" xfId="0" applyFont="1" applyFill="1" applyBorder="1" applyAlignment="1">
      <alignment vertical="center" wrapText="1"/>
    </xf>
    <xf numFmtId="0" fontId="2" fillId="22" borderId="1" xfId="0" applyFont="1" applyFill="1" applyBorder="1"/>
    <xf numFmtId="0" fontId="3" fillId="22" borderId="1" xfId="0" applyFont="1" applyFill="1" applyBorder="1" applyAlignment="1">
      <alignment vertical="center" wrapText="1"/>
    </xf>
    <xf numFmtId="0" fontId="2" fillId="0" borderId="1" xfId="0" applyFont="1" applyBorder="1" applyAlignment="1">
      <alignment horizontal="center" vertical="center"/>
    </xf>
    <xf numFmtId="17" fontId="2" fillId="0" borderId="1" xfId="0" applyNumberFormat="1" applyFont="1" applyBorder="1" applyAlignment="1">
      <alignment horizontal="center" vertical="center"/>
    </xf>
    <xf numFmtId="0" fontId="11" fillId="0" borderId="1" xfId="0" applyFont="1" applyBorder="1"/>
    <xf numFmtId="0" fontId="8" fillId="10" borderId="14" xfId="0" applyFont="1" applyFill="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0" fillId="0" borderId="0" xfId="0" applyAlignment="1">
      <alignment horizontal="center"/>
    </xf>
    <xf numFmtId="0" fontId="10" fillId="0" borderId="16" xfId="0" applyFont="1" applyBorder="1" applyAlignment="1">
      <alignment horizontal="center" vertical="center"/>
    </xf>
    <xf numFmtId="0" fontId="10" fillId="0" borderId="0" xfId="0" applyFont="1" applyAlignment="1">
      <alignment horizontal="center" vertical="center"/>
    </xf>
    <xf numFmtId="0" fontId="6" fillId="0" borderId="12" xfId="0" applyFont="1" applyBorder="1" applyAlignment="1">
      <alignment horizontal="center" vertical="center"/>
    </xf>
    <xf numFmtId="0" fontId="10" fillId="0" borderId="0" xfId="0" applyFont="1" applyFill="1" applyAlignment="1">
      <alignment horizontal="center" vertical="center"/>
    </xf>
    <xf numFmtId="0" fontId="10" fillId="0" borderId="14" xfId="0" applyFont="1" applyBorder="1" applyAlignment="1">
      <alignment horizontal="center" vertical="center"/>
    </xf>
    <xf numFmtId="0" fontId="10" fillId="0" borderId="0" xfId="0" applyFont="1" applyFill="1" applyBorder="1" applyAlignment="1">
      <alignment horizontal="center" vertical="center"/>
    </xf>
    <xf numFmtId="0" fontId="6" fillId="0" borderId="0" xfId="0" applyFont="1" applyAlignment="1">
      <alignment horizontal="center"/>
    </xf>
    <xf numFmtId="0" fontId="6" fillId="0" borderId="12" xfId="0" applyFont="1" applyBorder="1" applyAlignment="1">
      <alignment horizontal="center"/>
    </xf>
    <xf numFmtId="0" fontId="6" fillId="0" borderId="14" xfId="0" applyFont="1" applyBorder="1" applyAlignment="1">
      <alignment horizontal="center" vertical="center" wrapText="1"/>
    </xf>
    <xf numFmtId="0" fontId="6" fillId="0" borderId="0" xfId="0" applyFont="1" applyBorder="1" applyAlignment="1">
      <alignment horizontal="center"/>
    </xf>
    <xf numFmtId="0" fontId="5" fillId="0" borderId="14" xfId="0" applyFont="1" applyBorder="1" applyAlignment="1">
      <alignment horizontal="center"/>
    </xf>
    <xf numFmtId="0" fontId="5" fillId="0" borderId="12" xfId="0" applyFont="1" applyBorder="1" applyAlignment="1">
      <alignment horizontal="center"/>
    </xf>
    <xf numFmtId="0" fontId="9" fillId="10" borderId="0" xfId="0" quotePrefix="1" applyFont="1" applyFill="1" applyBorder="1" applyAlignment="1">
      <alignment horizontal="left" wrapText="1"/>
    </xf>
    <xf numFmtId="0" fontId="6" fillId="0" borderId="10" xfId="0" quotePrefix="1" applyFont="1" applyFill="1" applyBorder="1"/>
    <xf numFmtId="0" fontId="10" fillId="0" borderId="0" xfId="0" applyFont="1"/>
    <xf numFmtId="0" fontId="10" fillId="0" borderId="15" xfId="0" applyFont="1" applyBorder="1"/>
    <xf numFmtId="9" fontId="3" fillId="3" borderId="1" xfId="1" applyFont="1" applyFill="1" applyBorder="1" applyAlignment="1">
      <alignment horizontal="center" vertical="center"/>
    </xf>
    <xf numFmtId="9" fontId="3" fillId="22" borderId="1" xfId="1" applyFont="1" applyFill="1" applyBorder="1" applyAlignment="1">
      <alignment horizontal="center" vertical="center"/>
    </xf>
    <xf numFmtId="9" fontId="3" fillId="6" borderId="1" xfId="1" applyFont="1" applyFill="1" applyBorder="1" applyAlignment="1">
      <alignment horizontal="center" vertical="center"/>
    </xf>
    <xf numFmtId="9" fontId="3" fillId="5" borderId="1" xfId="1" applyFont="1" applyFill="1" applyBorder="1" applyAlignment="1">
      <alignment horizontal="center" vertical="center"/>
    </xf>
    <xf numFmtId="9" fontId="3" fillId="8" borderId="1" xfId="1" applyFont="1" applyFill="1" applyBorder="1" applyAlignment="1">
      <alignment horizontal="center" vertical="center"/>
    </xf>
    <xf numFmtId="9" fontId="3" fillId="21" borderId="1" xfId="1" applyFont="1" applyFill="1" applyBorder="1" applyAlignment="1">
      <alignment horizontal="center" vertical="center"/>
    </xf>
    <xf numFmtId="9" fontId="3" fillId="7" borderId="1" xfId="1" applyFont="1" applyFill="1" applyBorder="1" applyAlignment="1">
      <alignment horizontal="center" vertical="center"/>
    </xf>
    <xf numFmtId="9" fontId="3" fillId="20" borderId="1" xfId="1" applyFont="1" applyFill="1" applyBorder="1" applyAlignment="1">
      <alignment horizontal="center" vertical="center"/>
    </xf>
    <xf numFmtId="0" fontId="9" fillId="0" borderId="0" xfId="2" applyFont="1" applyFill="1" applyBorder="1" applyAlignment="1">
      <alignment horizontal="left"/>
    </xf>
    <xf numFmtId="0" fontId="9" fillId="0" borderId="15" xfId="2" applyFont="1" applyFill="1" applyBorder="1" applyAlignment="1">
      <alignment horizontal="left"/>
    </xf>
    <xf numFmtId="0" fontId="8" fillId="10" borderId="11" xfId="0" applyFont="1" applyFill="1" applyBorder="1" applyAlignment="1">
      <alignment horizontal="center"/>
    </xf>
    <xf numFmtId="0" fontId="0" fillId="0" borderId="0" xfId="0" applyFill="1" applyBorder="1" applyAlignment="1">
      <alignment horizontal="center"/>
    </xf>
    <xf numFmtId="0" fontId="9" fillId="10" borderId="0" xfId="0" applyFont="1" applyFill="1" applyBorder="1" applyAlignment="1">
      <alignment horizontal="center"/>
    </xf>
    <xf numFmtId="0" fontId="9" fillId="10" borderId="15" xfId="0" applyFont="1" applyFill="1" applyBorder="1" applyAlignment="1">
      <alignment horizontal="center"/>
    </xf>
    <xf numFmtId="0" fontId="0" fillId="0" borderId="0" xfId="0" applyFill="1" applyAlignment="1">
      <alignment horizontal="center"/>
    </xf>
    <xf numFmtId="0" fontId="0" fillId="0" borderId="11" xfId="0" applyFont="1" applyFill="1" applyBorder="1" applyAlignment="1">
      <alignment horizontal="center"/>
    </xf>
    <xf numFmtId="0" fontId="8" fillId="10" borderId="0" xfId="0" applyFont="1" applyFill="1" applyBorder="1" applyAlignment="1">
      <alignment horizontal="center"/>
    </xf>
    <xf numFmtId="0" fontId="6" fillId="0" borderId="15" xfId="0" applyFont="1" applyBorder="1" applyAlignment="1">
      <alignment horizontal="center"/>
    </xf>
    <xf numFmtId="0" fontId="9" fillId="4" borderId="0" xfId="0" applyFont="1" applyFill="1" applyBorder="1" applyAlignment="1">
      <alignment horizontal="center"/>
    </xf>
    <xf numFmtId="0" fontId="9" fillId="0" borderId="0" xfId="0" applyFont="1" applyFill="1" applyBorder="1" applyAlignment="1">
      <alignment horizontal="center"/>
    </xf>
    <xf numFmtId="0" fontId="9" fillId="9" borderId="0" xfId="0" applyFont="1" applyFill="1" applyBorder="1" applyAlignment="1">
      <alignment horizontal="center"/>
    </xf>
    <xf numFmtId="0" fontId="9" fillId="11" borderId="0" xfId="0" applyFont="1" applyFill="1" applyBorder="1" applyAlignment="1">
      <alignment horizontal="center"/>
    </xf>
    <xf numFmtId="0" fontId="9" fillId="12" borderId="0" xfId="0" applyFont="1" applyFill="1" applyBorder="1" applyAlignment="1">
      <alignment horizontal="center"/>
    </xf>
    <xf numFmtId="0" fontId="9" fillId="13" borderId="0" xfId="0" applyFont="1" applyFill="1" applyBorder="1" applyAlignment="1">
      <alignment horizontal="center"/>
    </xf>
    <xf numFmtId="0" fontId="9" fillId="14" borderId="0" xfId="0" applyFont="1" applyFill="1" applyBorder="1" applyAlignment="1">
      <alignment horizontal="center"/>
    </xf>
    <xf numFmtId="0" fontId="9" fillId="6" borderId="0" xfId="0" applyFont="1" applyFill="1" applyBorder="1" applyAlignment="1">
      <alignment horizontal="center"/>
    </xf>
    <xf numFmtId="0" fontId="9" fillId="15" borderId="0" xfId="0" applyFont="1" applyFill="1" applyBorder="1" applyAlignment="1">
      <alignment horizontal="center"/>
    </xf>
    <xf numFmtId="0" fontId="9" fillId="16" borderId="0" xfId="0" applyFont="1" applyFill="1" applyBorder="1" applyAlignment="1">
      <alignment horizontal="center"/>
    </xf>
    <xf numFmtId="0" fontId="9" fillId="16" borderId="15" xfId="0" applyFont="1" applyFill="1" applyBorder="1" applyAlignment="1">
      <alignment horizontal="center"/>
    </xf>
    <xf numFmtId="0" fontId="10" fillId="10" borderId="0" xfId="0" applyFont="1" applyFill="1" applyBorder="1" applyAlignment="1">
      <alignment horizontal="center"/>
    </xf>
    <xf numFmtId="0" fontId="10" fillId="0" borderId="0" xfId="0" applyFont="1" applyFill="1" applyBorder="1" applyAlignment="1">
      <alignment horizontal="center"/>
    </xf>
    <xf numFmtId="0" fontId="10" fillId="10" borderId="15" xfId="0" applyFont="1" applyFill="1" applyBorder="1" applyAlignment="1">
      <alignment horizontal="center"/>
    </xf>
    <xf numFmtId="0" fontId="9" fillId="0" borderId="15" xfId="0" applyFont="1" applyFill="1" applyBorder="1" applyAlignment="1">
      <alignment horizontal="center"/>
    </xf>
    <xf numFmtId="0" fontId="0" fillId="0" borderId="11" xfId="0" applyFill="1" applyBorder="1" applyAlignment="1">
      <alignment horizontal="center"/>
    </xf>
    <xf numFmtId="0" fontId="8" fillId="10" borderId="0" xfId="2" applyFont="1" applyFill="1" applyBorder="1" applyAlignment="1">
      <alignment horizontal="center"/>
    </xf>
    <xf numFmtId="0" fontId="6" fillId="0" borderId="0" xfId="0" applyFont="1" applyBorder="1" applyAlignment="1">
      <alignment horizontal="center" vertical="center" wrapText="1"/>
    </xf>
    <xf numFmtId="0" fontId="0" fillId="0" borderId="15" xfId="0" applyFill="1" applyBorder="1" applyAlignment="1">
      <alignment horizontal="center"/>
    </xf>
    <xf numFmtId="0" fontId="6" fillId="0" borderId="11" xfId="0" applyFont="1" applyFill="1" applyBorder="1" applyAlignment="1">
      <alignment horizontal="center"/>
    </xf>
    <xf numFmtId="0" fontId="10" fillId="0" borderId="0" xfId="2" applyFill="1" applyAlignment="1">
      <alignment horizontal="center"/>
    </xf>
    <xf numFmtId="0" fontId="8" fillId="10" borderId="11" xfId="2" applyFont="1" applyFill="1" applyBorder="1" applyAlignment="1">
      <alignment horizontal="center"/>
    </xf>
    <xf numFmtId="0" fontId="0" fillId="0" borderId="0" xfId="0" applyBorder="1" applyAlignment="1">
      <alignment horizontal="center"/>
    </xf>
    <xf numFmtId="0" fontId="9" fillId="17" borderId="0" xfId="2" applyFont="1" applyFill="1" applyBorder="1" applyAlignment="1">
      <alignment horizontal="center"/>
    </xf>
    <xf numFmtId="0" fontId="9" fillId="18" borderId="0" xfId="2" applyFont="1" applyFill="1" applyBorder="1" applyAlignment="1">
      <alignment horizontal="center"/>
    </xf>
    <xf numFmtId="0" fontId="9" fillId="18" borderId="15" xfId="2" applyFont="1" applyFill="1" applyBorder="1" applyAlignment="1">
      <alignment horizontal="center"/>
    </xf>
    <xf numFmtId="0" fontId="9" fillId="0" borderId="0" xfId="2" applyFont="1" applyFill="1" applyBorder="1" applyAlignment="1">
      <alignment horizontal="center"/>
    </xf>
    <xf numFmtId="0" fontId="10" fillId="0" borderId="11" xfId="2" applyFont="1" applyFill="1" applyBorder="1" applyAlignment="1">
      <alignment horizontal="center"/>
    </xf>
    <xf numFmtId="0" fontId="9" fillId="0" borderId="15" xfId="2" applyFont="1" applyFill="1" applyBorder="1" applyAlignment="1">
      <alignment horizontal="center"/>
    </xf>
    <xf numFmtId="1" fontId="6" fillId="0" borderId="15" xfId="0" applyNumberFormat="1" applyFont="1" applyBorder="1" applyAlignment="1">
      <alignment horizontal="center"/>
    </xf>
    <xf numFmtId="0" fontId="9" fillId="10" borderId="0" xfId="2" applyFont="1" applyFill="1" applyBorder="1" applyAlignment="1">
      <alignment horizontal="center"/>
    </xf>
    <xf numFmtId="0" fontId="0" fillId="0" borderId="11" xfId="0" applyBorder="1" applyAlignment="1">
      <alignment horizontal="center"/>
    </xf>
    <xf numFmtId="0" fontId="9" fillId="10" borderId="15" xfId="2" applyFont="1" applyFill="1" applyBorder="1" applyAlignment="1">
      <alignment horizontal="center"/>
    </xf>
    <xf numFmtId="1" fontId="9" fillId="10" borderId="0" xfId="0" applyNumberFormat="1" applyFont="1" applyFill="1" applyBorder="1" applyAlignment="1">
      <alignment horizontal="center"/>
    </xf>
    <xf numFmtId="1" fontId="6" fillId="0" borderId="0" xfId="0" applyNumberFormat="1" applyFont="1" applyBorder="1" applyAlignment="1">
      <alignment horizontal="center"/>
    </xf>
    <xf numFmtId="1" fontId="6" fillId="0" borderId="0" xfId="0" applyNumberFormat="1" applyFont="1" applyBorder="1" applyAlignment="1">
      <alignment horizontal="center" vertical="center" wrapText="1"/>
    </xf>
    <xf numFmtId="1" fontId="9" fillId="0" borderId="0" xfId="2" applyNumberFormat="1" applyFont="1" applyFill="1" applyBorder="1" applyAlignment="1">
      <alignment horizontal="center"/>
    </xf>
    <xf numFmtId="1" fontId="6" fillId="0" borderId="0" xfId="0" applyNumberFormat="1" applyFont="1" applyAlignment="1">
      <alignment horizontal="center"/>
    </xf>
    <xf numFmtId="1" fontId="9" fillId="0" borderId="15" xfId="2" applyNumberFormat="1" applyFont="1" applyFill="1" applyBorder="1" applyAlignment="1">
      <alignment horizontal="center"/>
    </xf>
    <xf numFmtId="9" fontId="7" fillId="8" borderId="9" xfId="1" applyFont="1" applyFill="1" applyBorder="1" applyAlignment="1">
      <alignment horizontal="center"/>
    </xf>
    <xf numFmtId="9" fontId="3" fillId="2" borderId="1" xfId="1" applyFont="1" applyFill="1" applyBorder="1" applyAlignment="1">
      <alignment horizontal="center" vertical="center" wrapText="1"/>
    </xf>
    <xf numFmtId="9" fontId="0" fillId="0" borderId="0" xfId="1" applyFont="1" applyAlignment="1">
      <alignment horizontal="center"/>
    </xf>
    <xf numFmtId="9" fontId="2" fillId="19" borderId="1" xfId="1" applyFont="1" applyFill="1" applyBorder="1" applyAlignment="1">
      <alignment horizontal="center"/>
    </xf>
    <xf numFmtId="9" fontId="3" fillId="19" borderId="1" xfId="1" applyFont="1" applyFill="1" applyBorder="1" applyAlignment="1">
      <alignment horizontal="center"/>
    </xf>
    <xf numFmtId="0" fontId="2" fillId="3" borderId="1" xfId="0" applyFont="1" applyFill="1" applyBorder="1" applyAlignment="1" applyProtection="1">
      <alignment horizontal="center" vertical="center"/>
      <protection locked="0"/>
    </xf>
    <xf numFmtId="0" fontId="2" fillId="22" borderId="1"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1" fontId="2" fillId="6" borderId="1" xfId="0" applyNumberFormat="1"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2" fillId="8" borderId="1" xfId="0" applyFont="1" applyFill="1" applyBorder="1" applyAlignment="1" applyProtection="1">
      <alignment horizontal="center" vertical="center"/>
      <protection locked="0"/>
    </xf>
    <xf numFmtId="0" fontId="2" fillId="21" borderId="1" xfId="0" applyFont="1" applyFill="1" applyBorder="1" applyAlignment="1" applyProtection="1">
      <alignment horizontal="center" vertical="center"/>
      <protection locked="0"/>
    </xf>
    <xf numFmtId="0" fontId="2" fillId="7" borderId="6" xfId="0" applyFont="1" applyFill="1" applyBorder="1" applyAlignment="1" applyProtection="1">
      <alignment horizontal="center" vertical="center"/>
      <protection locked="0"/>
    </xf>
    <xf numFmtId="0" fontId="2" fillId="20" borderId="6" xfId="0" applyFont="1" applyFill="1" applyBorder="1" applyAlignment="1" applyProtection="1">
      <alignment horizontal="center" vertical="center"/>
      <protection locked="0"/>
    </xf>
    <xf numFmtId="0" fontId="2" fillId="20" borderId="1" xfId="0"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2" fillId="19" borderId="1" xfId="0" applyFont="1" applyFill="1" applyBorder="1" applyAlignment="1" applyProtection="1">
      <alignment horizontal="center" vertical="center"/>
      <protection locked="0"/>
    </xf>
  </cellXfs>
  <cellStyles count="3">
    <cellStyle name="Normal" xfId="0" builtinId="0"/>
    <cellStyle name="Normal 2" xfId="2"/>
    <cellStyle name="Pourcentage" xfId="1" builtinId="5"/>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
  <sheetViews>
    <sheetView tabSelected="1" workbookViewId="0">
      <selection activeCell="B5" sqref="B5"/>
    </sheetView>
  </sheetViews>
  <sheetFormatPr baseColWidth="10" defaultColWidth="9.140625" defaultRowHeight="15" x14ac:dyDescent="0.25"/>
  <cols>
    <col min="1" max="1" width="2" customWidth="1"/>
    <col min="2" max="2" width="157" customWidth="1"/>
  </cols>
  <sheetData>
    <row r="1" spans="2:2" ht="15.75" thickBot="1" x14ac:dyDescent="0.3"/>
    <row r="2" spans="2:2" ht="338.25" customHeight="1" thickBot="1" x14ac:dyDescent="0.3">
      <c r="B2" s="1" t="s">
        <v>478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C7" zoomScaleNormal="100" workbookViewId="0">
      <selection activeCell="F31" sqref="F31:F36"/>
    </sheetView>
  </sheetViews>
  <sheetFormatPr baseColWidth="10" defaultColWidth="9.140625" defaultRowHeight="15" x14ac:dyDescent="0.25"/>
  <cols>
    <col min="1" max="1" width="40.42578125" customWidth="1"/>
    <col min="2" max="2" width="10" customWidth="1"/>
    <col min="3" max="3" width="9.140625" customWidth="1"/>
    <col min="4" max="4" width="26.42578125" customWidth="1"/>
    <col min="5" max="5" width="45.42578125" customWidth="1"/>
    <col min="6" max="6" width="36" customWidth="1"/>
    <col min="7" max="7" width="37.5703125" customWidth="1"/>
    <col min="8" max="8" width="9.140625" hidden="1" customWidth="1"/>
    <col min="9" max="9" width="15.140625" hidden="1" customWidth="1"/>
    <col min="10" max="10" width="17.28515625" style="213" customWidth="1"/>
    <col min="11" max="11" width="9.140625" hidden="1" customWidth="1"/>
  </cols>
  <sheetData>
    <row r="1" spans="1:11" ht="27" customHeight="1" thickBot="1" x14ac:dyDescent="0.3">
      <c r="A1" s="17" t="s">
        <v>433</v>
      </c>
      <c r="B1" s="18"/>
      <c r="C1" s="18"/>
      <c r="D1" s="19" t="s">
        <v>29</v>
      </c>
      <c r="E1" s="30"/>
      <c r="G1" s="227" t="s">
        <v>50</v>
      </c>
      <c r="H1" s="29"/>
      <c r="I1" s="29"/>
      <c r="J1" s="211" t="e">
        <f>(F6+F8+F9+F11+F12+F14+F15+F17+F19+F20+F21+F22+F24+F25+F26+F28+F29+F31+F32+F33+F34+F35)/(SUM(F6:F36))</f>
        <v>#DIV/0!</v>
      </c>
    </row>
    <row r="2" spans="1:11" ht="26.25" thickBot="1" x14ac:dyDescent="0.3">
      <c r="A2" s="18"/>
      <c r="B2" s="18"/>
      <c r="C2" s="18"/>
      <c r="D2" s="20" t="s">
        <v>30</v>
      </c>
      <c r="E2" s="31"/>
      <c r="G2" s="228" t="s">
        <v>479</v>
      </c>
      <c r="J2" s="211" t="e">
        <f>(F6+F11+F12+F14+F15+F17+F19+F20+F21+F22+F24+F25+F26+F28+F29+F31+F32+F33+F34+F35)/(F6+F7+SUM(F11:F36))</f>
        <v>#DIV/0!</v>
      </c>
    </row>
    <row r="5" spans="1:11" ht="110.25" customHeight="1" x14ac:dyDescent="0.25">
      <c r="A5" s="7" t="s">
        <v>33</v>
      </c>
      <c r="B5" s="7" t="s">
        <v>31</v>
      </c>
      <c r="C5" s="7" t="s">
        <v>34</v>
      </c>
      <c r="D5" s="7" t="s">
        <v>0</v>
      </c>
      <c r="E5" s="7" t="s">
        <v>1</v>
      </c>
      <c r="F5" s="7" t="s">
        <v>480</v>
      </c>
      <c r="G5" s="7" t="s">
        <v>32</v>
      </c>
      <c r="H5" s="6" t="s">
        <v>44</v>
      </c>
      <c r="I5" s="6" t="s">
        <v>45</v>
      </c>
      <c r="J5" s="212" t="s">
        <v>360</v>
      </c>
    </row>
    <row r="6" spans="1:11" x14ac:dyDescent="0.25">
      <c r="A6" s="8" t="s">
        <v>49</v>
      </c>
      <c r="B6" s="8" t="s">
        <v>42</v>
      </c>
      <c r="C6" s="21" t="s">
        <v>35</v>
      </c>
      <c r="D6" s="9" t="s">
        <v>15</v>
      </c>
      <c r="E6" s="9" t="s">
        <v>16</v>
      </c>
      <c r="F6" s="216"/>
      <c r="G6" s="216"/>
      <c r="H6" s="8">
        <f t="shared" ref="H6:H36" si="0">$E$1</f>
        <v>0</v>
      </c>
      <c r="I6" s="8">
        <f t="shared" ref="I6:I36" si="1">$E$2</f>
        <v>0</v>
      </c>
      <c r="J6" s="154"/>
      <c r="K6" s="18" t="s">
        <v>476</v>
      </c>
    </row>
    <row r="7" spans="1:11" x14ac:dyDescent="0.25">
      <c r="A7" s="8" t="s">
        <v>49</v>
      </c>
      <c r="B7" s="8" t="s">
        <v>42</v>
      </c>
      <c r="C7" s="21" t="s">
        <v>48</v>
      </c>
      <c r="D7" s="10" t="s">
        <v>17</v>
      </c>
      <c r="E7" s="10" t="s">
        <v>16</v>
      </c>
      <c r="F7" s="216"/>
      <c r="G7" s="216"/>
      <c r="H7" s="8">
        <f t="shared" si="0"/>
        <v>0</v>
      </c>
      <c r="I7" s="8">
        <f t="shared" si="1"/>
        <v>0</v>
      </c>
      <c r="J7" s="154" t="e">
        <f>F6/(F6+F7)</f>
        <v>#DIV/0!</v>
      </c>
      <c r="K7" s="18" t="s">
        <v>476</v>
      </c>
    </row>
    <row r="8" spans="1:11" x14ac:dyDescent="0.25">
      <c r="A8" s="126" t="s">
        <v>426</v>
      </c>
      <c r="B8" s="127" t="s">
        <v>354</v>
      </c>
      <c r="C8" s="127" t="s">
        <v>35</v>
      </c>
      <c r="D8" s="128" t="s">
        <v>357</v>
      </c>
      <c r="E8" s="128" t="s">
        <v>355</v>
      </c>
      <c r="F8" s="217"/>
      <c r="G8" s="217"/>
      <c r="H8" s="129">
        <f t="shared" si="0"/>
        <v>0</v>
      </c>
      <c r="I8" s="129">
        <f t="shared" si="1"/>
        <v>0</v>
      </c>
      <c r="J8" s="155"/>
      <c r="K8" s="18" t="s">
        <v>476</v>
      </c>
    </row>
    <row r="9" spans="1:11" x14ac:dyDescent="0.25">
      <c r="A9" s="126" t="s">
        <v>426</v>
      </c>
      <c r="B9" s="127" t="s">
        <v>354</v>
      </c>
      <c r="C9" s="127" t="s">
        <v>35</v>
      </c>
      <c r="D9" s="128" t="s">
        <v>431</v>
      </c>
      <c r="E9" s="128" t="s">
        <v>355</v>
      </c>
      <c r="F9" s="217"/>
      <c r="G9" s="217"/>
      <c r="H9" s="129">
        <f t="shared" si="0"/>
        <v>0</v>
      </c>
      <c r="I9" s="129">
        <f t="shared" si="1"/>
        <v>0</v>
      </c>
      <c r="J9" s="155"/>
      <c r="K9" s="18" t="s">
        <v>476</v>
      </c>
    </row>
    <row r="10" spans="1:11" x14ac:dyDescent="0.25">
      <c r="A10" s="126" t="s">
        <v>426</v>
      </c>
      <c r="B10" s="127" t="s">
        <v>354</v>
      </c>
      <c r="C10" s="127" t="s">
        <v>48</v>
      </c>
      <c r="D10" s="130" t="s">
        <v>356</v>
      </c>
      <c r="E10" s="130" t="s">
        <v>355</v>
      </c>
      <c r="F10" s="217"/>
      <c r="G10" s="217"/>
      <c r="H10" s="129">
        <f t="shared" si="0"/>
        <v>0</v>
      </c>
      <c r="I10" s="129">
        <f t="shared" si="1"/>
        <v>0</v>
      </c>
      <c r="J10" s="155" t="e">
        <f>(F8+F9)/(F8+F9+F10)</f>
        <v>#DIV/0!</v>
      </c>
      <c r="K10" s="18" t="s">
        <v>476</v>
      </c>
    </row>
    <row r="11" spans="1:11" x14ac:dyDescent="0.25">
      <c r="A11" s="2" t="s">
        <v>25</v>
      </c>
      <c r="B11" s="2" t="s">
        <v>43</v>
      </c>
      <c r="C11" s="22" t="s">
        <v>35</v>
      </c>
      <c r="D11" s="3" t="s">
        <v>6</v>
      </c>
      <c r="E11" s="3" t="s">
        <v>4</v>
      </c>
      <c r="F11" s="218"/>
      <c r="G11" s="218"/>
      <c r="H11" s="2">
        <f t="shared" si="0"/>
        <v>0</v>
      </c>
      <c r="I11" s="2">
        <f t="shared" si="1"/>
        <v>0</v>
      </c>
      <c r="J11" s="156"/>
      <c r="K11" s="18" t="s">
        <v>476</v>
      </c>
    </row>
    <row r="12" spans="1:11" x14ac:dyDescent="0.25">
      <c r="A12" s="2" t="s">
        <v>25</v>
      </c>
      <c r="B12" s="2" t="s">
        <v>43</v>
      </c>
      <c r="C12" s="22" t="s">
        <v>35</v>
      </c>
      <c r="D12" s="3" t="s">
        <v>7</v>
      </c>
      <c r="E12" s="3" t="s">
        <v>8</v>
      </c>
      <c r="F12" s="218"/>
      <c r="G12" s="218"/>
      <c r="H12" s="2">
        <f t="shared" si="0"/>
        <v>0</v>
      </c>
      <c r="I12" s="2">
        <f t="shared" si="1"/>
        <v>0</v>
      </c>
      <c r="J12" s="156"/>
      <c r="K12" s="18" t="s">
        <v>476</v>
      </c>
    </row>
    <row r="13" spans="1:11" x14ac:dyDescent="0.25">
      <c r="A13" s="2" t="s">
        <v>25</v>
      </c>
      <c r="B13" s="2" t="s">
        <v>43</v>
      </c>
      <c r="C13" s="22" t="s">
        <v>48</v>
      </c>
      <c r="D13" s="4" t="s">
        <v>5</v>
      </c>
      <c r="E13" s="4" t="s">
        <v>4</v>
      </c>
      <c r="F13" s="219"/>
      <c r="G13" s="218"/>
      <c r="H13" s="2">
        <f t="shared" si="0"/>
        <v>0</v>
      </c>
      <c r="I13" s="2">
        <f t="shared" si="1"/>
        <v>0</v>
      </c>
      <c r="J13" s="156" t="e">
        <f>(F11+F12)/(F11+F12+F13)</f>
        <v>#DIV/0!</v>
      </c>
      <c r="K13" s="18" t="s">
        <v>476</v>
      </c>
    </row>
    <row r="14" spans="1:11" x14ac:dyDescent="0.25">
      <c r="A14" s="26" t="s">
        <v>28</v>
      </c>
      <c r="B14" s="26" t="s">
        <v>39</v>
      </c>
      <c r="C14" s="28" t="s">
        <v>35</v>
      </c>
      <c r="D14" s="27" t="s">
        <v>18</v>
      </c>
      <c r="E14" s="27" t="s">
        <v>19</v>
      </c>
      <c r="F14" s="220"/>
      <c r="G14" s="220"/>
      <c r="H14" s="14">
        <f t="shared" si="0"/>
        <v>0</v>
      </c>
      <c r="I14" s="14">
        <f t="shared" si="1"/>
        <v>0</v>
      </c>
      <c r="J14" s="157"/>
      <c r="K14" s="18" t="s">
        <v>476</v>
      </c>
    </row>
    <row r="15" spans="1:11" x14ac:dyDescent="0.25">
      <c r="A15" s="14" t="s">
        <v>28</v>
      </c>
      <c r="B15" s="14" t="s">
        <v>39</v>
      </c>
      <c r="C15" s="23" t="s">
        <v>35</v>
      </c>
      <c r="D15" s="15" t="s">
        <v>21</v>
      </c>
      <c r="E15" s="15" t="s">
        <v>19</v>
      </c>
      <c r="F15" s="220"/>
      <c r="G15" s="220"/>
      <c r="H15" s="14">
        <f t="shared" si="0"/>
        <v>0</v>
      </c>
      <c r="I15" s="14">
        <f t="shared" si="1"/>
        <v>0</v>
      </c>
      <c r="J15" s="157"/>
      <c r="K15" s="18" t="s">
        <v>476</v>
      </c>
    </row>
    <row r="16" spans="1:11" x14ac:dyDescent="0.25">
      <c r="A16" s="14" t="s">
        <v>28</v>
      </c>
      <c r="B16" s="14" t="s">
        <v>39</v>
      </c>
      <c r="C16" s="23" t="s">
        <v>48</v>
      </c>
      <c r="D16" s="16" t="s">
        <v>20</v>
      </c>
      <c r="E16" s="16" t="s">
        <v>19</v>
      </c>
      <c r="F16" s="220"/>
      <c r="G16" s="220"/>
      <c r="H16" s="14">
        <f t="shared" si="0"/>
        <v>0</v>
      </c>
      <c r="I16" s="14">
        <f t="shared" si="1"/>
        <v>0</v>
      </c>
      <c r="J16" s="157" t="e">
        <f>(F14+F15)/(F14+F15+F16)</f>
        <v>#DIV/0!</v>
      </c>
      <c r="K16" s="18" t="s">
        <v>476</v>
      </c>
    </row>
    <row r="17" spans="1:11" ht="13.5" customHeight="1" x14ac:dyDescent="0.25">
      <c r="A17" s="11" t="s">
        <v>27</v>
      </c>
      <c r="B17" s="11" t="s">
        <v>40</v>
      </c>
      <c r="C17" s="24" t="s">
        <v>35</v>
      </c>
      <c r="D17" s="12" t="s">
        <v>2</v>
      </c>
      <c r="E17" s="12" t="s">
        <v>3</v>
      </c>
      <c r="F17" s="221"/>
      <c r="G17" s="221"/>
      <c r="H17" s="11">
        <f t="shared" si="0"/>
        <v>0</v>
      </c>
      <c r="I17" s="11">
        <f t="shared" si="1"/>
        <v>0</v>
      </c>
      <c r="J17" s="158"/>
      <c r="K17" s="18" t="s">
        <v>476</v>
      </c>
    </row>
    <row r="18" spans="1:11" x14ac:dyDescent="0.25">
      <c r="A18" s="11" t="s">
        <v>27</v>
      </c>
      <c r="B18" s="11" t="s">
        <v>40</v>
      </c>
      <c r="C18" s="24" t="s">
        <v>48</v>
      </c>
      <c r="D18" s="13" t="s">
        <v>41</v>
      </c>
      <c r="E18" s="13" t="s">
        <v>3</v>
      </c>
      <c r="F18" s="221"/>
      <c r="G18" s="221"/>
      <c r="H18" s="11">
        <f t="shared" si="0"/>
        <v>0</v>
      </c>
      <c r="I18" s="11">
        <f t="shared" si="1"/>
        <v>0</v>
      </c>
      <c r="J18" s="158" t="e">
        <f>F17/(F17+F18)</f>
        <v>#DIV/0!</v>
      </c>
      <c r="K18" s="18" t="s">
        <v>476</v>
      </c>
    </row>
    <row r="19" spans="1:11" x14ac:dyDescent="0.25">
      <c r="A19" s="118" t="s">
        <v>26</v>
      </c>
      <c r="B19" s="118" t="s">
        <v>47</v>
      </c>
      <c r="C19" s="119" t="s">
        <v>35</v>
      </c>
      <c r="D19" s="120" t="s">
        <v>9</v>
      </c>
      <c r="E19" s="120" t="s">
        <v>10</v>
      </c>
      <c r="F19" s="222"/>
      <c r="G19" s="222"/>
      <c r="H19" s="121">
        <f t="shared" si="0"/>
        <v>0</v>
      </c>
      <c r="I19" s="121">
        <f t="shared" si="1"/>
        <v>0</v>
      </c>
      <c r="J19" s="159"/>
      <c r="K19" s="18" t="s">
        <v>476</v>
      </c>
    </row>
    <row r="20" spans="1:11" x14ac:dyDescent="0.25">
      <c r="A20" s="118" t="s">
        <v>26</v>
      </c>
      <c r="B20" s="118" t="s">
        <v>47</v>
      </c>
      <c r="C20" s="119" t="s">
        <v>35</v>
      </c>
      <c r="D20" s="120" t="s">
        <v>12</v>
      </c>
      <c r="E20" s="120" t="s">
        <v>10</v>
      </c>
      <c r="F20" s="222"/>
      <c r="G20" s="222"/>
      <c r="H20" s="121">
        <f t="shared" si="0"/>
        <v>0</v>
      </c>
      <c r="I20" s="121">
        <f t="shared" si="1"/>
        <v>0</v>
      </c>
      <c r="J20" s="159"/>
      <c r="K20" s="18" t="s">
        <v>476</v>
      </c>
    </row>
    <row r="21" spans="1:11" x14ac:dyDescent="0.25">
      <c r="A21" s="118" t="s">
        <v>26</v>
      </c>
      <c r="B21" s="118" t="s">
        <v>47</v>
      </c>
      <c r="C21" s="119" t="s">
        <v>35</v>
      </c>
      <c r="D21" s="120" t="s">
        <v>13</v>
      </c>
      <c r="E21" s="120" t="s">
        <v>10</v>
      </c>
      <c r="F21" s="222"/>
      <c r="G21" s="222"/>
      <c r="H21" s="121">
        <f t="shared" si="0"/>
        <v>0</v>
      </c>
      <c r="I21" s="121">
        <f t="shared" si="1"/>
        <v>0</v>
      </c>
      <c r="J21" s="159"/>
      <c r="K21" s="18" t="s">
        <v>476</v>
      </c>
    </row>
    <row r="22" spans="1:11" x14ac:dyDescent="0.25">
      <c r="A22" s="118" t="s">
        <v>26</v>
      </c>
      <c r="B22" s="118" t="s">
        <v>47</v>
      </c>
      <c r="C22" s="119" t="s">
        <v>35</v>
      </c>
      <c r="D22" s="120" t="s">
        <v>14</v>
      </c>
      <c r="E22" s="120" t="s">
        <v>10</v>
      </c>
      <c r="F22" s="222"/>
      <c r="G22" s="222"/>
      <c r="H22" s="121">
        <f t="shared" si="0"/>
        <v>0</v>
      </c>
      <c r="I22" s="121">
        <f t="shared" si="1"/>
        <v>0</v>
      </c>
      <c r="J22" s="159"/>
      <c r="K22" s="18" t="s">
        <v>476</v>
      </c>
    </row>
    <row r="23" spans="1:11" x14ac:dyDescent="0.25">
      <c r="A23" s="118" t="s">
        <v>26</v>
      </c>
      <c r="B23" s="118" t="s">
        <v>47</v>
      </c>
      <c r="C23" s="119" t="s">
        <v>48</v>
      </c>
      <c r="D23" s="122" t="s">
        <v>11</v>
      </c>
      <c r="E23" s="122" t="s">
        <v>10</v>
      </c>
      <c r="F23" s="222"/>
      <c r="G23" s="222"/>
      <c r="H23" s="121">
        <f t="shared" si="0"/>
        <v>0</v>
      </c>
      <c r="I23" s="121">
        <f t="shared" si="1"/>
        <v>0</v>
      </c>
      <c r="J23" s="159" t="e">
        <f>(F19+F20+F21+F22)/(F19+F20+F21+F22+F23)</f>
        <v>#DIV/0!</v>
      </c>
      <c r="K23" s="18" t="s">
        <v>476</v>
      </c>
    </row>
    <row r="24" spans="1:11" x14ac:dyDescent="0.25">
      <c r="A24" s="5" t="s">
        <v>432</v>
      </c>
      <c r="B24" s="124" t="s">
        <v>421</v>
      </c>
      <c r="C24" s="25" t="s">
        <v>35</v>
      </c>
      <c r="D24" s="125" t="s">
        <v>424</v>
      </c>
      <c r="E24" s="125" t="s">
        <v>423</v>
      </c>
      <c r="F24" s="223"/>
      <c r="G24" s="226"/>
      <c r="H24" s="107">
        <f t="shared" si="0"/>
        <v>0</v>
      </c>
      <c r="I24" s="107">
        <f t="shared" si="1"/>
        <v>0</v>
      </c>
      <c r="J24" s="160"/>
      <c r="K24" s="18" t="s">
        <v>476</v>
      </c>
    </row>
    <row r="25" spans="1:11" x14ac:dyDescent="0.25">
      <c r="A25" s="5" t="s">
        <v>432</v>
      </c>
      <c r="B25" s="124" t="s">
        <v>421</v>
      </c>
      <c r="C25" s="25" t="s">
        <v>35</v>
      </c>
      <c r="D25" s="125" t="s">
        <v>425</v>
      </c>
      <c r="E25" s="125" t="s">
        <v>423</v>
      </c>
      <c r="F25" s="223"/>
      <c r="G25" s="226"/>
      <c r="H25" s="107">
        <f t="shared" si="0"/>
        <v>0</v>
      </c>
      <c r="I25" s="107">
        <f t="shared" si="1"/>
        <v>0</v>
      </c>
      <c r="J25" s="160"/>
      <c r="K25" s="18" t="s">
        <v>476</v>
      </c>
    </row>
    <row r="26" spans="1:11" x14ac:dyDescent="0.25">
      <c r="A26" s="5" t="s">
        <v>432</v>
      </c>
      <c r="B26" s="124" t="s">
        <v>421</v>
      </c>
      <c r="C26" s="25" t="s">
        <v>35</v>
      </c>
      <c r="D26" s="125" t="s">
        <v>434</v>
      </c>
      <c r="E26" s="125" t="s">
        <v>423</v>
      </c>
      <c r="F26" s="223"/>
      <c r="G26" s="226"/>
      <c r="H26" s="107">
        <f t="shared" si="0"/>
        <v>0</v>
      </c>
      <c r="I26" s="107">
        <f t="shared" si="1"/>
        <v>0</v>
      </c>
      <c r="J26" s="160"/>
      <c r="K26" s="18" t="s">
        <v>476</v>
      </c>
    </row>
    <row r="27" spans="1:11" x14ac:dyDescent="0.25">
      <c r="A27" s="5" t="s">
        <v>432</v>
      </c>
      <c r="B27" s="124" t="s">
        <v>421</v>
      </c>
      <c r="C27" s="25" t="s">
        <v>48</v>
      </c>
      <c r="D27" s="123" t="s">
        <v>422</v>
      </c>
      <c r="E27" s="123" t="s">
        <v>423</v>
      </c>
      <c r="F27" s="223"/>
      <c r="G27" s="226"/>
      <c r="H27" s="107">
        <f t="shared" si="0"/>
        <v>0</v>
      </c>
      <c r="I27" s="107">
        <f t="shared" si="1"/>
        <v>0</v>
      </c>
      <c r="J27" s="160" t="e">
        <f>(F24+F25+F26)/(F24+F25+F26+F27)</f>
        <v>#DIV/0!</v>
      </c>
      <c r="K27" s="18" t="s">
        <v>476</v>
      </c>
    </row>
    <row r="28" spans="1:11" x14ac:dyDescent="0.25">
      <c r="A28" s="108" t="s">
        <v>36</v>
      </c>
      <c r="B28" s="108" t="s">
        <v>38</v>
      </c>
      <c r="C28" s="109" t="s">
        <v>35</v>
      </c>
      <c r="D28" s="110" t="s">
        <v>22</v>
      </c>
      <c r="E28" s="110" t="s">
        <v>23</v>
      </c>
      <c r="F28" s="224"/>
      <c r="G28" s="225"/>
      <c r="H28" s="111">
        <f t="shared" si="0"/>
        <v>0</v>
      </c>
      <c r="I28" s="111">
        <f t="shared" si="1"/>
        <v>0</v>
      </c>
      <c r="J28" s="161"/>
      <c r="K28" s="18" t="s">
        <v>476</v>
      </c>
    </row>
    <row r="29" spans="1:11" x14ac:dyDescent="0.25">
      <c r="A29" s="108" t="s">
        <v>36</v>
      </c>
      <c r="B29" s="108" t="s">
        <v>38</v>
      </c>
      <c r="C29" s="109" t="s">
        <v>35</v>
      </c>
      <c r="D29" s="110" t="s">
        <v>350</v>
      </c>
      <c r="E29" s="110" t="s">
        <v>23</v>
      </c>
      <c r="F29" s="224"/>
      <c r="G29" s="225"/>
      <c r="H29" s="111">
        <f t="shared" si="0"/>
        <v>0</v>
      </c>
      <c r="I29" s="111">
        <f t="shared" si="1"/>
        <v>0</v>
      </c>
      <c r="J29" s="161"/>
      <c r="K29" s="18" t="s">
        <v>476</v>
      </c>
    </row>
    <row r="30" spans="1:11" x14ac:dyDescent="0.25">
      <c r="A30" s="108" t="s">
        <v>36</v>
      </c>
      <c r="B30" s="112" t="s">
        <v>38</v>
      </c>
      <c r="C30" s="113" t="s">
        <v>48</v>
      </c>
      <c r="D30" s="114" t="s">
        <v>24</v>
      </c>
      <c r="E30" s="114" t="s">
        <v>23</v>
      </c>
      <c r="F30" s="225"/>
      <c r="G30" s="225"/>
      <c r="H30" s="111">
        <f t="shared" si="0"/>
        <v>0</v>
      </c>
      <c r="I30" s="111">
        <f t="shared" si="1"/>
        <v>0</v>
      </c>
      <c r="J30" s="161" t="e">
        <f>(F28+F29)/(F28+F29+F30)</f>
        <v>#DIV/0!</v>
      </c>
      <c r="K30" s="18" t="s">
        <v>476</v>
      </c>
    </row>
    <row r="31" spans="1:11" x14ac:dyDescent="0.25">
      <c r="A31" s="81" t="s">
        <v>427</v>
      </c>
      <c r="B31" s="115" t="s">
        <v>351</v>
      </c>
      <c r="C31" s="82" t="s">
        <v>35</v>
      </c>
      <c r="D31" s="83" t="s">
        <v>352</v>
      </c>
      <c r="E31" s="116" t="s">
        <v>359</v>
      </c>
      <c r="F31" s="229"/>
      <c r="G31" s="229"/>
      <c r="H31" s="81">
        <f t="shared" si="0"/>
        <v>0</v>
      </c>
      <c r="I31" s="81">
        <f t="shared" si="1"/>
        <v>0</v>
      </c>
      <c r="J31" s="214"/>
      <c r="K31" s="18" t="s">
        <v>476</v>
      </c>
    </row>
    <row r="32" spans="1:11" x14ac:dyDescent="0.25">
      <c r="A32" s="81" t="s">
        <v>427</v>
      </c>
      <c r="B32" s="115" t="s">
        <v>351</v>
      </c>
      <c r="C32" s="82" t="s">
        <v>35</v>
      </c>
      <c r="D32" s="83" t="s">
        <v>419</v>
      </c>
      <c r="E32" s="116" t="s">
        <v>359</v>
      </c>
      <c r="F32" s="229"/>
      <c r="G32" s="229"/>
      <c r="H32" s="81">
        <f t="shared" si="0"/>
        <v>0</v>
      </c>
      <c r="I32" s="81">
        <f t="shared" si="1"/>
        <v>0</v>
      </c>
      <c r="J32" s="214"/>
      <c r="K32" s="18" t="s">
        <v>476</v>
      </c>
    </row>
    <row r="33" spans="1:11" x14ac:dyDescent="0.25">
      <c r="A33" s="81" t="s">
        <v>427</v>
      </c>
      <c r="B33" s="115" t="s">
        <v>351</v>
      </c>
      <c r="C33" s="82" t="s">
        <v>35</v>
      </c>
      <c r="D33" s="83" t="s">
        <v>428</v>
      </c>
      <c r="E33" s="116" t="s">
        <v>359</v>
      </c>
      <c r="F33" s="229"/>
      <c r="G33" s="229"/>
      <c r="H33" s="81">
        <f t="shared" si="0"/>
        <v>0</v>
      </c>
      <c r="I33" s="81">
        <f t="shared" si="1"/>
        <v>0</v>
      </c>
      <c r="J33" s="214"/>
      <c r="K33" s="18" t="s">
        <v>476</v>
      </c>
    </row>
    <row r="34" spans="1:11" x14ac:dyDescent="0.25">
      <c r="A34" s="81" t="s">
        <v>427</v>
      </c>
      <c r="B34" s="115" t="s">
        <v>351</v>
      </c>
      <c r="C34" s="82" t="s">
        <v>35</v>
      </c>
      <c r="D34" s="83" t="s">
        <v>429</v>
      </c>
      <c r="E34" s="116" t="s">
        <v>359</v>
      </c>
      <c r="F34" s="229"/>
      <c r="G34" s="229"/>
      <c r="H34" s="81">
        <f t="shared" si="0"/>
        <v>0</v>
      </c>
      <c r="I34" s="81">
        <f t="shared" si="1"/>
        <v>0</v>
      </c>
      <c r="J34" s="214"/>
      <c r="K34" s="18" t="s">
        <v>476</v>
      </c>
    </row>
    <row r="35" spans="1:11" x14ac:dyDescent="0.25">
      <c r="A35" s="81" t="s">
        <v>427</v>
      </c>
      <c r="B35" s="115" t="s">
        <v>351</v>
      </c>
      <c r="C35" s="82" t="s">
        <v>35</v>
      </c>
      <c r="D35" s="83" t="s">
        <v>430</v>
      </c>
      <c r="E35" s="116" t="s">
        <v>359</v>
      </c>
      <c r="F35" s="229"/>
      <c r="G35" s="229"/>
      <c r="H35" s="81">
        <f t="shared" si="0"/>
        <v>0</v>
      </c>
      <c r="I35" s="81">
        <f t="shared" si="1"/>
        <v>0</v>
      </c>
      <c r="J35" s="214"/>
      <c r="K35" s="18" t="s">
        <v>476</v>
      </c>
    </row>
    <row r="36" spans="1:11" x14ac:dyDescent="0.25">
      <c r="A36" s="81" t="s">
        <v>427</v>
      </c>
      <c r="B36" s="115" t="s">
        <v>351</v>
      </c>
      <c r="C36" s="82" t="s">
        <v>48</v>
      </c>
      <c r="D36" s="84" t="s">
        <v>353</v>
      </c>
      <c r="E36" s="117" t="s">
        <v>359</v>
      </c>
      <c r="F36" s="229"/>
      <c r="G36" s="229"/>
      <c r="H36" s="81">
        <f t="shared" si="0"/>
        <v>0</v>
      </c>
      <c r="I36" s="81">
        <f t="shared" si="1"/>
        <v>0</v>
      </c>
      <c r="J36" s="215" t="e">
        <f>(F31+F32+F33+F34+F35)/(F31+F32+F33+F34+F35+F36)</f>
        <v>#DIV/0!</v>
      </c>
      <c r="K36" s="18" t="s">
        <v>476</v>
      </c>
    </row>
  </sheetData>
  <sheetProtection password="9DE1" sheet="1" objects="1" scenarios="1"/>
  <sortState ref="A6:K28">
    <sortCondition ref="B6"/>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
  <sheetViews>
    <sheetView workbookViewId="0">
      <selection activeCell="F3" sqref="F3"/>
    </sheetView>
  </sheetViews>
  <sheetFormatPr baseColWidth="10" defaultRowHeight="15" x14ac:dyDescent="0.25"/>
  <cols>
    <col min="3" max="3" width="19.42578125" bestFit="1" customWidth="1"/>
    <col min="4" max="4" width="18" bestFit="1" customWidth="1"/>
    <col min="5" max="5" width="44" customWidth="1"/>
    <col min="6" max="6" width="22.140625" customWidth="1"/>
    <col min="7" max="7" width="49.28515625" customWidth="1"/>
  </cols>
  <sheetData>
    <row r="2" spans="1:7" ht="89.25" customHeight="1" x14ac:dyDescent="0.25">
      <c r="A2" s="7" t="s">
        <v>31</v>
      </c>
      <c r="B2" s="7" t="s">
        <v>34</v>
      </c>
      <c r="C2" s="7" t="s">
        <v>0</v>
      </c>
      <c r="D2" s="7" t="s">
        <v>1</v>
      </c>
      <c r="E2" s="7" t="s">
        <v>420</v>
      </c>
      <c r="F2" s="7" t="s">
        <v>477</v>
      </c>
      <c r="G2" s="7" t="s">
        <v>32</v>
      </c>
    </row>
    <row r="3" spans="1:7" x14ac:dyDescent="0.25">
      <c r="A3" s="133" t="s">
        <v>436</v>
      </c>
      <c r="B3" s="131" t="s">
        <v>35</v>
      </c>
      <c r="C3" s="131" t="s">
        <v>438</v>
      </c>
      <c r="D3" s="131" t="s">
        <v>435</v>
      </c>
      <c r="E3" s="132">
        <v>43678</v>
      </c>
      <c r="F3" s="132"/>
      <c r="G3" s="131"/>
    </row>
    <row r="4" spans="1:7" x14ac:dyDescent="0.25">
      <c r="A4" s="133" t="s">
        <v>436</v>
      </c>
      <c r="B4" s="131" t="s">
        <v>48</v>
      </c>
      <c r="C4" s="131" t="s">
        <v>437</v>
      </c>
      <c r="D4" s="131" t="s">
        <v>435</v>
      </c>
      <c r="E4" s="131"/>
      <c r="F4" s="131"/>
      <c r="G4" s="131"/>
    </row>
    <row r="5" spans="1:7" x14ac:dyDescent="0.25">
      <c r="A5" s="80"/>
      <c r="B5" s="80"/>
      <c r="C5" s="80"/>
      <c r="D5" s="80"/>
      <c r="E5" s="80"/>
      <c r="F5" s="80"/>
      <c r="G5" s="80"/>
    </row>
    <row r="6" spans="1:7" x14ac:dyDescent="0.25">
      <c r="A6" s="80"/>
      <c r="B6" s="80"/>
      <c r="C6" s="80"/>
      <c r="D6" s="80"/>
      <c r="E6" s="80"/>
      <c r="F6" s="80"/>
      <c r="G6" s="80"/>
    </row>
    <row r="7" spans="1:7" x14ac:dyDescent="0.25">
      <c r="A7" s="80"/>
      <c r="B7" s="80"/>
      <c r="C7" s="80"/>
      <c r="D7" s="80"/>
      <c r="E7" s="80"/>
      <c r="F7" s="80"/>
      <c r="G7" s="80"/>
    </row>
    <row r="8" spans="1:7" x14ac:dyDescent="0.25">
      <c r="A8" s="80"/>
      <c r="B8" s="80"/>
      <c r="C8" s="80"/>
      <c r="D8" s="80"/>
      <c r="E8" s="80"/>
      <c r="F8" s="80"/>
      <c r="G8" s="8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205"/>
  <sheetViews>
    <sheetView workbookViewId="0">
      <selection activeCell="L23" sqref="L23"/>
    </sheetView>
  </sheetViews>
  <sheetFormatPr baseColWidth="10" defaultRowHeight="15" x14ac:dyDescent="0.25"/>
  <cols>
    <col min="1" max="1" width="31.28515625" customWidth="1"/>
    <col min="2" max="2" width="69" customWidth="1"/>
    <col min="3" max="3" width="18.5703125" style="137" customWidth="1"/>
    <col min="4" max="4" width="11.42578125" style="137"/>
    <col min="5" max="5" width="32" style="137" customWidth="1"/>
    <col min="7" max="7" width="7.85546875" style="144" customWidth="1"/>
  </cols>
  <sheetData>
    <row r="1" spans="1:7" x14ac:dyDescent="0.25">
      <c r="A1" s="32"/>
      <c r="B1" s="33" t="s">
        <v>51</v>
      </c>
      <c r="C1" s="164" t="s">
        <v>52</v>
      </c>
      <c r="D1" s="164" t="s">
        <v>53</v>
      </c>
      <c r="E1" s="164" t="s">
        <v>54</v>
      </c>
      <c r="F1" s="33" t="s">
        <v>31</v>
      </c>
      <c r="G1" s="34" t="s">
        <v>55</v>
      </c>
    </row>
    <row r="2" spans="1:7" x14ac:dyDescent="0.25">
      <c r="A2" s="35" t="s">
        <v>467</v>
      </c>
      <c r="B2" s="36"/>
      <c r="C2" s="165"/>
      <c r="D2" s="165"/>
      <c r="E2" s="165"/>
      <c r="F2" s="36"/>
      <c r="G2" s="135"/>
    </row>
    <row r="3" spans="1:7" x14ac:dyDescent="0.25">
      <c r="A3" s="37" t="s">
        <v>56</v>
      </c>
      <c r="B3" s="38" t="s">
        <v>57</v>
      </c>
      <c r="C3" s="166" t="s">
        <v>58</v>
      </c>
      <c r="D3" s="166" t="s">
        <v>59</v>
      </c>
      <c r="E3" s="166" t="s">
        <v>60</v>
      </c>
      <c r="F3" s="38" t="s">
        <v>61</v>
      </c>
      <c r="G3" s="104" t="s">
        <v>35</v>
      </c>
    </row>
    <row r="4" spans="1:7" x14ac:dyDescent="0.25">
      <c r="A4" s="37" t="s">
        <v>56</v>
      </c>
      <c r="B4" s="38" t="s">
        <v>62</v>
      </c>
      <c r="C4" s="205">
        <v>3400894179313</v>
      </c>
      <c r="D4" s="166">
        <v>9417931</v>
      </c>
      <c r="E4" s="166" t="s">
        <v>60</v>
      </c>
      <c r="F4" s="38" t="s">
        <v>61</v>
      </c>
      <c r="G4" s="104" t="s">
        <v>35</v>
      </c>
    </row>
    <row r="5" spans="1:7" x14ac:dyDescent="0.25">
      <c r="A5" s="37" t="s">
        <v>56</v>
      </c>
      <c r="B5" s="38" t="s">
        <v>63</v>
      </c>
      <c r="C5" s="166" t="s">
        <v>64</v>
      </c>
      <c r="D5" s="166" t="s">
        <v>65</v>
      </c>
      <c r="E5" s="166" t="s">
        <v>66</v>
      </c>
      <c r="F5" s="38" t="s">
        <v>61</v>
      </c>
      <c r="G5" s="104" t="s">
        <v>48</v>
      </c>
    </row>
    <row r="6" spans="1:7" ht="15.75" thickBot="1" x14ac:dyDescent="0.3">
      <c r="A6" s="39" t="s">
        <v>56</v>
      </c>
      <c r="B6" s="40" t="s">
        <v>67</v>
      </c>
      <c r="C6" s="167" t="s">
        <v>68</v>
      </c>
      <c r="D6" s="167" t="s">
        <v>69</v>
      </c>
      <c r="E6" s="167" t="s">
        <v>66</v>
      </c>
      <c r="F6" s="40" t="s">
        <v>61</v>
      </c>
      <c r="G6" s="138" t="s">
        <v>48</v>
      </c>
    </row>
    <row r="7" spans="1:7" ht="15.75" thickBot="1" x14ac:dyDescent="0.3">
      <c r="A7" s="41"/>
      <c r="B7" s="42"/>
      <c r="C7" s="168"/>
      <c r="D7" s="168"/>
      <c r="E7" s="168"/>
      <c r="F7" s="42"/>
      <c r="G7" s="139"/>
    </row>
    <row r="8" spans="1:7" x14ac:dyDescent="0.25">
      <c r="A8" s="100" t="s">
        <v>461</v>
      </c>
      <c r="B8" s="101"/>
      <c r="C8" s="169"/>
      <c r="D8" s="169"/>
      <c r="E8" s="169"/>
      <c r="F8" s="101"/>
      <c r="G8" s="140"/>
    </row>
    <row r="9" spans="1:7" x14ac:dyDescent="0.25">
      <c r="A9" s="102"/>
      <c r="B9" s="106" t="s">
        <v>51</v>
      </c>
      <c r="C9" s="170" t="s">
        <v>52</v>
      </c>
      <c r="D9" s="170" t="s">
        <v>53</v>
      </c>
      <c r="E9" s="170" t="s">
        <v>54</v>
      </c>
      <c r="F9" s="106" t="s">
        <v>31</v>
      </c>
      <c r="G9" s="134" t="s">
        <v>55</v>
      </c>
    </row>
    <row r="10" spans="1:7" x14ac:dyDescent="0.25">
      <c r="A10" s="102"/>
      <c r="B10" s="87" t="s">
        <v>395</v>
      </c>
      <c r="C10" s="206">
        <v>3400894412953</v>
      </c>
      <c r="D10" s="147">
        <v>9441295</v>
      </c>
      <c r="E10" s="147" t="s">
        <v>382</v>
      </c>
      <c r="F10" s="87" t="s">
        <v>354</v>
      </c>
      <c r="G10" s="104" t="s">
        <v>35</v>
      </c>
    </row>
    <row r="11" spans="1:7" x14ac:dyDescent="0.25">
      <c r="A11" s="102"/>
      <c r="B11" s="87" t="s">
        <v>396</v>
      </c>
      <c r="C11" s="206">
        <v>3400894413035</v>
      </c>
      <c r="D11" s="147">
        <v>9441303</v>
      </c>
      <c r="E11" s="147" t="s">
        <v>382</v>
      </c>
      <c r="F11" s="87" t="s">
        <v>354</v>
      </c>
      <c r="G11" s="104" t="s">
        <v>35</v>
      </c>
    </row>
    <row r="12" spans="1:7" x14ac:dyDescent="0.25">
      <c r="A12" s="102"/>
      <c r="B12" s="87" t="s">
        <v>397</v>
      </c>
      <c r="C12" s="206">
        <v>3400894413264</v>
      </c>
      <c r="D12" s="147">
        <v>9441326</v>
      </c>
      <c r="E12" s="147" t="s">
        <v>382</v>
      </c>
      <c r="F12" s="87" t="s">
        <v>354</v>
      </c>
      <c r="G12" s="104" t="s">
        <v>35</v>
      </c>
    </row>
    <row r="13" spans="1:7" x14ac:dyDescent="0.25">
      <c r="A13" s="102"/>
      <c r="B13" s="87" t="s">
        <v>398</v>
      </c>
      <c r="C13" s="206">
        <v>3400894413325</v>
      </c>
      <c r="D13" s="147">
        <v>9441332</v>
      </c>
      <c r="E13" s="147" t="s">
        <v>382</v>
      </c>
      <c r="F13" s="87" t="s">
        <v>354</v>
      </c>
      <c r="G13" s="104" t="s">
        <v>35</v>
      </c>
    </row>
    <row r="14" spans="1:7" x14ac:dyDescent="0.25">
      <c r="A14" s="102"/>
      <c r="B14" s="87" t="s">
        <v>399</v>
      </c>
      <c r="C14" s="206">
        <v>3400894413493</v>
      </c>
      <c r="D14" s="147">
        <v>9441349</v>
      </c>
      <c r="E14" s="147" t="s">
        <v>382</v>
      </c>
      <c r="F14" s="87" t="s">
        <v>354</v>
      </c>
      <c r="G14" s="104" t="s">
        <v>35</v>
      </c>
    </row>
    <row r="15" spans="1:7" x14ac:dyDescent="0.25">
      <c r="A15" s="102"/>
      <c r="B15" s="87" t="s">
        <v>439</v>
      </c>
      <c r="C15" s="206">
        <v>3400894414445</v>
      </c>
      <c r="D15" s="147">
        <v>9441444</v>
      </c>
      <c r="E15" s="147" t="s">
        <v>440</v>
      </c>
      <c r="F15" s="87" t="s">
        <v>354</v>
      </c>
      <c r="G15" s="104" t="s">
        <v>35</v>
      </c>
    </row>
    <row r="16" spans="1:7" x14ac:dyDescent="0.25">
      <c r="A16" s="102"/>
      <c r="B16" s="87" t="s">
        <v>441</v>
      </c>
      <c r="C16" s="206">
        <v>3400894414506</v>
      </c>
      <c r="D16" s="147">
        <v>9441450</v>
      </c>
      <c r="E16" s="147" t="s">
        <v>440</v>
      </c>
      <c r="F16" s="87" t="s">
        <v>354</v>
      </c>
      <c r="G16" s="104" t="s">
        <v>35</v>
      </c>
    </row>
    <row r="17" spans="1:7" x14ac:dyDescent="0.25">
      <c r="A17" s="102"/>
      <c r="B17" s="87" t="s">
        <v>442</v>
      </c>
      <c r="C17" s="206">
        <v>3400894414674</v>
      </c>
      <c r="D17" s="147">
        <v>9441467</v>
      </c>
      <c r="E17" s="147" t="s">
        <v>440</v>
      </c>
      <c r="F17" s="87" t="s">
        <v>354</v>
      </c>
      <c r="G17" s="104" t="s">
        <v>35</v>
      </c>
    </row>
    <row r="18" spans="1:7" x14ac:dyDescent="0.25">
      <c r="A18" s="102"/>
      <c r="B18" s="87" t="s">
        <v>443</v>
      </c>
      <c r="C18" s="206">
        <v>3400894414735</v>
      </c>
      <c r="D18" s="147">
        <v>9441473</v>
      </c>
      <c r="E18" s="147" t="s">
        <v>440</v>
      </c>
      <c r="F18" s="87" t="s">
        <v>354</v>
      </c>
      <c r="G18" s="104" t="s">
        <v>35</v>
      </c>
    </row>
    <row r="19" spans="1:7" x14ac:dyDescent="0.25">
      <c r="A19" s="102"/>
      <c r="B19" s="87" t="s">
        <v>444</v>
      </c>
      <c r="C19" s="206">
        <v>3400894414964</v>
      </c>
      <c r="D19" s="147">
        <v>9441496</v>
      </c>
      <c r="E19" s="147" t="s">
        <v>440</v>
      </c>
      <c r="F19" s="87" t="s">
        <v>354</v>
      </c>
      <c r="G19" s="104" t="s">
        <v>35</v>
      </c>
    </row>
    <row r="20" spans="1:7" x14ac:dyDescent="0.25">
      <c r="A20" s="102"/>
      <c r="B20" s="87" t="s">
        <v>400</v>
      </c>
      <c r="C20" s="206">
        <v>3400892669007</v>
      </c>
      <c r="D20" s="147">
        <v>9266900</v>
      </c>
      <c r="E20" s="147" t="s">
        <v>401</v>
      </c>
      <c r="F20" s="87" t="s">
        <v>354</v>
      </c>
      <c r="G20" s="104" t="s">
        <v>48</v>
      </c>
    </row>
    <row r="21" spans="1:7" x14ac:dyDescent="0.25">
      <c r="A21" s="102"/>
      <c r="B21" s="87" t="s">
        <v>402</v>
      </c>
      <c r="C21" s="206">
        <v>3400892669175</v>
      </c>
      <c r="D21" s="147">
        <v>9266917</v>
      </c>
      <c r="E21" s="147" t="s">
        <v>401</v>
      </c>
      <c r="F21" s="87" t="s">
        <v>354</v>
      </c>
      <c r="G21" s="104" t="s">
        <v>48</v>
      </c>
    </row>
    <row r="22" spans="1:7" x14ac:dyDescent="0.25">
      <c r="A22" s="102"/>
      <c r="B22" s="87" t="s">
        <v>403</v>
      </c>
      <c r="C22" s="206">
        <v>3400892093390</v>
      </c>
      <c r="D22" s="147">
        <v>9209339</v>
      </c>
      <c r="E22" s="147" t="s">
        <v>401</v>
      </c>
      <c r="F22" s="87" t="s">
        <v>354</v>
      </c>
      <c r="G22" s="104" t="s">
        <v>48</v>
      </c>
    </row>
    <row r="23" spans="1:7" x14ac:dyDescent="0.25">
      <c r="A23" s="102"/>
      <c r="B23" s="87" t="s">
        <v>404</v>
      </c>
      <c r="C23" s="206">
        <v>3400892669236</v>
      </c>
      <c r="D23" s="147">
        <v>9266923</v>
      </c>
      <c r="E23" s="147" t="s">
        <v>401</v>
      </c>
      <c r="F23" s="87" t="s">
        <v>354</v>
      </c>
      <c r="G23" s="104" t="s">
        <v>48</v>
      </c>
    </row>
    <row r="24" spans="1:7" x14ac:dyDescent="0.25">
      <c r="A24" s="102"/>
      <c r="B24" s="87" t="s">
        <v>405</v>
      </c>
      <c r="C24" s="206">
        <v>3400892669465</v>
      </c>
      <c r="D24" s="147">
        <v>9266946</v>
      </c>
      <c r="E24" s="147" t="s">
        <v>401</v>
      </c>
      <c r="F24" s="87" t="s">
        <v>354</v>
      </c>
      <c r="G24" s="104" t="s">
        <v>48</v>
      </c>
    </row>
    <row r="25" spans="1:7" ht="15.75" thickBot="1" x14ac:dyDescent="0.3">
      <c r="A25" s="103"/>
      <c r="B25" s="89" t="s">
        <v>406</v>
      </c>
      <c r="C25" s="201">
        <v>3400892669526</v>
      </c>
      <c r="D25" s="171">
        <v>9266952</v>
      </c>
      <c r="E25" s="171" t="s">
        <v>401</v>
      </c>
      <c r="F25" s="89" t="s">
        <v>354</v>
      </c>
      <c r="G25" s="105" t="s">
        <v>48</v>
      </c>
    </row>
    <row r="26" spans="1:7" x14ac:dyDescent="0.25">
      <c r="A26" s="41"/>
      <c r="B26" s="42"/>
      <c r="C26" s="168"/>
      <c r="D26" s="168"/>
      <c r="E26" s="168"/>
      <c r="F26" s="42"/>
      <c r="G26" s="139"/>
    </row>
    <row r="27" spans="1:7" ht="15.75" thickBot="1" x14ac:dyDescent="0.3">
      <c r="G27" s="141"/>
    </row>
    <row r="28" spans="1:7" x14ac:dyDescent="0.25">
      <c r="A28" s="43"/>
      <c r="B28" s="33" t="s">
        <v>51</v>
      </c>
      <c r="C28" s="164" t="s">
        <v>52</v>
      </c>
      <c r="D28" s="164" t="s">
        <v>53</v>
      </c>
      <c r="E28" s="164" t="s">
        <v>54</v>
      </c>
      <c r="F28" s="33" t="s">
        <v>31</v>
      </c>
      <c r="G28" s="34" t="s">
        <v>55</v>
      </c>
    </row>
    <row r="29" spans="1:7" x14ac:dyDescent="0.25">
      <c r="A29" s="44" t="s">
        <v>70</v>
      </c>
      <c r="B29" s="36"/>
      <c r="C29" s="165"/>
      <c r="D29" s="165"/>
      <c r="E29" s="165"/>
      <c r="F29" s="36"/>
      <c r="G29" s="88"/>
    </row>
    <row r="30" spans="1:7" x14ac:dyDescent="0.25">
      <c r="A30" s="37" t="s">
        <v>56</v>
      </c>
      <c r="B30" s="45" t="s">
        <v>71</v>
      </c>
      <c r="C30" s="172" t="s">
        <v>72</v>
      </c>
      <c r="D30" s="172" t="s">
        <v>73</v>
      </c>
      <c r="E30" s="172" t="s">
        <v>74</v>
      </c>
      <c r="F30" s="45" t="s">
        <v>75</v>
      </c>
      <c r="G30" s="88" t="s">
        <v>35</v>
      </c>
    </row>
    <row r="31" spans="1:7" x14ac:dyDescent="0.25">
      <c r="A31" s="37" t="s">
        <v>56</v>
      </c>
      <c r="B31" s="46" t="s">
        <v>76</v>
      </c>
      <c r="C31" s="173" t="s">
        <v>77</v>
      </c>
      <c r="D31" s="173" t="s">
        <v>78</v>
      </c>
      <c r="E31" s="173" t="s">
        <v>74</v>
      </c>
      <c r="F31" s="46" t="s">
        <v>75</v>
      </c>
      <c r="G31" s="88" t="s">
        <v>35</v>
      </c>
    </row>
    <row r="32" spans="1:7" x14ac:dyDescent="0.25">
      <c r="A32" s="37" t="s">
        <v>56</v>
      </c>
      <c r="B32" s="47" t="s">
        <v>79</v>
      </c>
      <c r="C32" s="174" t="s">
        <v>80</v>
      </c>
      <c r="D32" s="174" t="s">
        <v>81</v>
      </c>
      <c r="E32" s="174" t="s">
        <v>74</v>
      </c>
      <c r="F32" s="47" t="s">
        <v>75</v>
      </c>
      <c r="G32" s="142" t="s">
        <v>35</v>
      </c>
    </row>
    <row r="33" spans="1:7" x14ac:dyDescent="0.25">
      <c r="A33" s="37" t="s">
        <v>56</v>
      </c>
      <c r="B33" s="48" t="s">
        <v>82</v>
      </c>
      <c r="C33" s="175" t="s">
        <v>83</v>
      </c>
      <c r="D33" s="175" t="s">
        <v>84</v>
      </c>
      <c r="E33" s="175" t="s">
        <v>74</v>
      </c>
      <c r="F33" s="48" t="s">
        <v>75</v>
      </c>
      <c r="G33" s="142" t="s">
        <v>35</v>
      </c>
    </row>
    <row r="34" spans="1:7" x14ac:dyDescent="0.25">
      <c r="A34" s="37" t="s">
        <v>56</v>
      </c>
      <c r="B34" s="49" t="s">
        <v>85</v>
      </c>
      <c r="C34" s="176" t="s">
        <v>86</v>
      </c>
      <c r="D34" s="176" t="s">
        <v>87</v>
      </c>
      <c r="E34" s="176" t="s">
        <v>74</v>
      </c>
      <c r="F34" s="49" t="s">
        <v>75</v>
      </c>
      <c r="G34" s="142" t="s">
        <v>35</v>
      </c>
    </row>
    <row r="35" spans="1:7" x14ac:dyDescent="0.25">
      <c r="A35" s="37" t="s">
        <v>56</v>
      </c>
      <c r="B35" s="50" t="s">
        <v>88</v>
      </c>
      <c r="C35" s="177" t="s">
        <v>89</v>
      </c>
      <c r="D35" s="177" t="s">
        <v>90</v>
      </c>
      <c r="E35" s="177" t="s">
        <v>74</v>
      </c>
      <c r="F35" s="50" t="s">
        <v>75</v>
      </c>
      <c r="G35" s="142" t="s">
        <v>35</v>
      </c>
    </row>
    <row r="36" spans="1:7" x14ac:dyDescent="0.25">
      <c r="A36" s="37" t="s">
        <v>56</v>
      </c>
      <c r="B36" s="51" t="s">
        <v>91</v>
      </c>
      <c r="C36" s="178" t="s">
        <v>92</v>
      </c>
      <c r="D36" s="178" t="s">
        <v>93</v>
      </c>
      <c r="E36" s="178" t="s">
        <v>74</v>
      </c>
      <c r="F36" s="51" t="s">
        <v>75</v>
      </c>
      <c r="G36" s="142" t="s">
        <v>35</v>
      </c>
    </row>
    <row r="37" spans="1:7" x14ac:dyDescent="0.25">
      <c r="A37" s="37" t="s">
        <v>56</v>
      </c>
      <c r="B37" s="52" t="s">
        <v>94</v>
      </c>
      <c r="C37" s="179" t="s">
        <v>95</v>
      </c>
      <c r="D37" s="179" t="s">
        <v>96</v>
      </c>
      <c r="E37" s="179" t="s">
        <v>74</v>
      </c>
      <c r="F37" s="52" t="s">
        <v>75</v>
      </c>
      <c r="G37" s="142" t="s">
        <v>35</v>
      </c>
    </row>
    <row r="38" spans="1:7" x14ac:dyDescent="0.25">
      <c r="A38" s="37" t="s">
        <v>56</v>
      </c>
      <c r="B38" s="51" t="s">
        <v>97</v>
      </c>
      <c r="C38" s="178" t="s">
        <v>98</v>
      </c>
      <c r="D38" s="178" t="s">
        <v>99</v>
      </c>
      <c r="E38" s="178" t="s">
        <v>74</v>
      </c>
      <c r="F38" s="51" t="s">
        <v>75</v>
      </c>
      <c r="G38" s="142" t="s">
        <v>35</v>
      </c>
    </row>
    <row r="39" spans="1:7" x14ac:dyDescent="0.25">
      <c r="A39" s="37" t="s">
        <v>56</v>
      </c>
      <c r="B39" s="53" t="s">
        <v>100</v>
      </c>
      <c r="C39" s="180" t="s">
        <v>101</v>
      </c>
      <c r="D39" s="180" t="s">
        <v>102</v>
      </c>
      <c r="E39" s="180" t="s">
        <v>74</v>
      </c>
      <c r="F39" s="53" t="s">
        <v>75</v>
      </c>
      <c r="G39" s="142" t="s">
        <v>35</v>
      </c>
    </row>
    <row r="40" spans="1:7" x14ac:dyDescent="0.25">
      <c r="A40" s="37" t="s">
        <v>56</v>
      </c>
      <c r="B40" s="54" t="s">
        <v>103</v>
      </c>
      <c r="C40" s="181" t="s">
        <v>104</v>
      </c>
      <c r="D40" s="181" t="s">
        <v>105</v>
      </c>
      <c r="E40" s="181" t="s">
        <v>74</v>
      </c>
      <c r="F40" s="54" t="s">
        <v>75</v>
      </c>
      <c r="G40" s="88" t="s">
        <v>35</v>
      </c>
    </row>
    <row r="41" spans="1:7" x14ac:dyDescent="0.25">
      <c r="A41" s="37" t="s">
        <v>56</v>
      </c>
      <c r="B41" s="50" t="s">
        <v>106</v>
      </c>
      <c r="C41" s="177" t="s">
        <v>107</v>
      </c>
      <c r="D41" s="177" t="s">
        <v>108</v>
      </c>
      <c r="E41" s="177" t="s">
        <v>109</v>
      </c>
      <c r="F41" s="50" t="s">
        <v>75</v>
      </c>
      <c r="G41" s="88" t="s">
        <v>48</v>
      </c>
    </row>
    <row r="42" spans="1:7" x14ac:dyDescent="0.25">
      <c r="A42" s="37" t="s">
        <v>56</v>
      </c>
      <c r="B42" s="52" t="s">
        <v>110</v>
      </c>
      <c r="C42" s="179" t="s">
        <v>111</v>
      </c>
      <c r="D42" s="179" t="s">
        <v>112</v>
      </c>
      <c r="E42" s="179" t="s">
        <v>109</v>
      </c>
      <c r="F42" s="52" t="s">
        <v>75</v>
      </c>
      <c r="G42" s="88" t="s">
        <v>48</v>
      </c>
    </row>
    <row r="43" spans="1:7" x14ac:dyDescent="0.25">
      <c r="A43" s="37" t="s">
        <v>56</v>
      </c>
      <c r="B43" s="51" t="s">
        <v>113</v>
      </c>
      <c r="C43" s="178" t="s">
        <v>114</v>
      </c>
      <c r="D43" s="178" t="s">
        <v>115</v>
      </c>
      <c r="E43" s="178" t="s">
        <v>109</v>
      </c>
      <c r="F43" s="51" t="s">
        <v>75</v>
      </c>
      <c r="G43" s="88" t="s">
        <v>48</v>
      </c>
    </row>
    <row r="44" spans="1:7" x14ac:dyDescent="0.25">
      <c r="A44" s="37" t="s">
        <v>56</v>
      </c>
      <c r="B44" s="53" t="s">
        <v>116</v>
      </c>
      <c r="C44" s="180" t="s">
        <v>117</v>
      </c>
      <c r="D44" s="180" t="s">
        <v>118</v>
      </c>
      <c r="E44" s="180" t="s">
        <v>109</v>
      </c>
      <c r="F44" s="53" t="s">
        <v>75</v>
      </c>
      <c r="G44" s="88" t="s">
        <v>48</v>
      </c>
    </row>
    <row r="45" spans="1:7" x14ac:dyDescent="0.25">
      <c r="A45" s="37" t="s">
        <v>56</v>
      </c>
      <c r="B45" s="54" t="s">
        <v>119</v>
      </c>
      <c r="C45" s="181" t="s">
        <v>120</v>
      </c>
      <c r="D45" s="181" t="s">
        <v>121</v>
      </c>
      <c r="E45" s="181" t="s">
        <v>109</v>
      </c>
      <c r="F45" s="54" t="s">
        <v>75</v>
      </c>
      <c r="G45" s="142" t="s">
        <v>48</v>
      </c>
    </row>
    <row r="46" spans="1:7" x14ac:dyDescent="0.25">
      <c r="A46" s="37" t="s">
        <v>56</v>
      </c>
      <c r="B46" s="45" t="s">
        <v>122</v>
      </c>
      <c r="C46" s="172" t="s">
        <v>123</v>
      </c>
      <c r="D46" s="172" t="s">
        <v>124</v>
      </c>
      <c r="E46" s="172" t="s">
        <v>109</v>
      </c>
      <c r="F46" s="45" t="s">
        <v>75</v>
      </c>
      <c r="G46" s="142" t="s">
        <v>48</v>
      </c>
    </row>
    <row r="47" spans="1:7" x14ac:dyDescent="0.25">
      <c r="A47" s="37" t="s">
        <v>56</v>
      </c>
      <c r="B47" s="46" t="s">
        <v>125</v>
      </c>
      <c r="C47" s="173" t="s">
        <v>126</v>
      </c>
      <c r="D47" s="173" t="s">
        <v>127</v>
      </c>
      <c r="E47" s="173" t="s">
        <v>109</v>
      </c>
      <c r="F47" s="46" t="s">
        <v>75</v>
      </c>
      <c r="G47" s="142" t="s">
        <v>48</v>
      </c>
    </row>
    <row r="48" spans="1:7" x14ac:dyDescent="0.25">
      <c r="A48" s="37" t="s">
        <v>56</v>
      </c>
      <c r="B48" s="47" t="s">
        <v>128</v>
      </c>
      <c r="C48" s="174" t="s">
        <v>129</v>
      </c>
      <c r="D48" s="174" t="s">
        <v>130</v>
      </c>
      <c r="E48" s="174" t="s">
        <v>109</v>
      </c>
      <c r="F48" s="47" t="s">
        <v>75</v>
      </c>
      <c r="G48" s="142" t="s">
        <v>48</v>
      </c>
    </row>
    <row r="49" spans="1:7" x14ac:dyDescent="0.25">
      <c r="A49" s="37" t="s">
        <v>56</v>
      </c>
      <c r="B49" s="49" t="s">
        <v>131</v>
      </c>
      <c r="C49" s="176" t="s">
        <v>132</v>
      </c>
      <c r="D49" s="176" t="s">
        <v>133</v>
      </c>
      <c r="E49" s="176" t="s">
        <v>109</v>
      </c>
      <c r="F49" s="49" t="s">
        <v>75</v>
      </c>
      <c r="G49" s="142" t="s">
        <v>48</v>
      </c>
    </row>
    <row r="50" spans="1:7" x14ac:dyDescent="0.25">
      <c r="A50" s="37" t="s">
        <v>56</v>
      </c>
      <c r="B50" s="51" t="s">
        <v>134</v>
      </c>
      <c r="C50" s="178" t="s">
        <v>135</v>
      </c>
      <c r="D50" s="178" t="s">
        <v>136</v>
      </c>
      <c r="E50" s="178" t="s">
        <v>109</v>
      </c>
      <c r="F50" s="51" t="s">
        <v>75</v>
      </c>
      <c r="G50" s="142" t="s">
        <v>48</v>
      </c>
    </row>
    <row r="51" spans="1:7" x14ac:dyDescent="0.25">
      <c r="A51" s="37" t="s">
        <v>56</v>
      </c>
      <c r="B51" s="48" t="s">
        <v>137</v>
      </c>
      <c r="C51" s="175" t="s">
        <v>138</v>
      </c>
      <c r="D51" s="175" t="s">
        <v>139</v>
      </c>
      <c r="E51" s="175" t="s">
        <v>109</v>
      </c>
      <c r="F51" s="48" t="s">
        <v>75</v>
      </c>
      <c r="G51" s="142" t="s">
        <v>48</v>
      </c>
    </row>
    <row r="52" spans="1:7" x14ac:dyDescent="0.25">
      <c r="A52" s="37" t="s">
        <v>56</v>
      </c>
      <c r="B52" s="45" t="s">
        <v>140</v>
      </c>
      <c r="C52" s="172" t="s">
        <v>141</v>
      </c>
      <c r="D52" s="172" t="s">
        <v>142</v>
      </c>
      <c r="E52" s="172" t="s">
        <v>143</v>
      </c>
      <c r="F52" s="45" t="s">
        <v>75</v>
      </c>
      <c r="G52" s="142" t="s">
        <v>35</v>
      </c>
    </row>
    <row r="53" spans="1:7" x14ac:dyDescent="0.25">
      <c r="A53" s="37" t="s">
        <v>56</v>
      </c>
      <c r="B53" s="45" t="s">
        <v>144</v>
      </c>
      <c r="C53" s="172" t="s">
        <v>145</v>
      </c>
      <c r="D53" s="172" t="s">
        <v>146</v>
      </c>
      <c r="E53" s="172" t="s">
        <v>143</v>
      </c>
      <c r="F53" s="45" t="s">
        <v>75</v>
      </c>
      <c r="G53" s="88" t="s">
        <v>35</v>
      </c>
    </row>
    <row r="54" spans="1:7" x14ac:dyDescent="0.25">
      <c r="A54" s="37" t="s">
        <v>56</v>
      </c>
      <c r="B54" s="46" t="s">
        <v>147</v>
      </c>
      <c r="C54" s="173" t="s">
        <v>148</v>
      </c>
      <c r="D54" s="173" t="s">
        <v>149</v>
      </c>
      <c r="E54" s="173" t="s">
        <v>143</v>
      </c>
      <c r="F54" s="46" t="s">
        <v>75</v>
      </c>
      <c r="G54" s="88" t="s">
        <v>35</v>
      </c>
    </row>
    <row r="55" spans="1:7" x14ac:dyDescent="0.25">
      <c r="A55" s="37" t="s">
        <v>56</v>
      </c>
      <c r="B55" s="46" t="s">
        <v>150</v>
      </c>
      <c r="C55" s="173" t="s">
        <v>151</v>
      </c>
      <c r="D55" s="173" t="s">
        <v>152</v>
      </c>
      <c r="E55" s="173" t="s">
        <v>143</v>
      </c>
      <c r="F55" s="46" t="s">
        <v>75</v>
      </c>
      <c r="G55" s="88" t="s">
        <v>35</v>
      </c>
    </row>
    <row r="56" spans="1:7" x14ac:dyDescent="0.25">
      <c r="A56" s="37" t="s">
        <v>56</v>
      </c>
      <c r="B56" s="47" t="s">
        <v>153</v>
      </c>
      <c r="C56" s="174" t="s">
        <v>154</v>
      </c>
      <c r="D56" s="174" t="s">
        <v>155</v>
      </c>
      <c r="E56" s="174" t="s">
        <v>143</v>
      </c>
      <c r="F56" s="47" t="s">
        <v>75</v>
      </c>
      <c r="G56" s="88" t="s">
        <v>35</v>
      </c>
    </row>
    <row r="57" spans="1:7" x14ac:dyDescent="0.25">
      <c r="A57" s="37" t="s">
        <v>56</v>
      </c>
      <c r="B57" s="47" t="s">
        <v>156</v>
      </c>
      <c r="C57" s="174" t="s">
        <v>157</v>
      </c>
      <c r="D57" s="174" t="s">
        <v>158</v>
      </c>
      <c r="E57" s="174" t="s">
        <v>143</v>
      </c>
      <c r="F57" s="47" t="s">
        <v>75</v>
      </c>
      <c r="G57" s="88" t="s">
        <v>35</v>
      </c>
    </row>
    <row r="58" spans="1:7" x14ac:dyDescent="0.25">
      <c r="A58" s="37" t="s">
        <v>56</v>
      </c>
      <c r="B58" s="48" t="s">
        <v>159</v>
      </c>
      <c r="C58" s="175" t="s">
        <v>160</v>
      </c>
      <c r="D58" s="175" t="s">
        <v>161</v>
      </c>
      <c r="E58" s="175" t="s">
        <v>143</v>
      </c>
      <c r="F58" s="48" t="s">
        <v>75</v>
      </c>
      <c r="G58" s="142" t="s">
        <v>35</v>
      </c>
    </row>
    <row r="59" spans="1:7" x14ac:dyDescent="0.25">
      <c r="A59" s="37" t="s">
        <v>56</v>
      </c>
      <c r="B59" s="48" t="s">
        <v>162</v>
      </c>
      <c r="C59" s="175" t="s">
        <v>163</v>
      </c>
      <c r="D59" s="175" t="s">
        <v>164</v>
      </c>
      <c r="E59" s="175" t="s">
        <v>143</v>
      </c>
      <c r="F59" s="48" t="s">
        <v>75</v>
      </c>
      <c r="G59" s="142" t="s">
        <v>35</v>
      </c>
    </row>
    <row r="60" spans="1:7" x14ac:dyDescent="0.25">
      <c r="A60" s="37" t="s">
        <v>56</v>
      </c>
      <c r="B60" s="49" t="s">
        <v>165</v>
      </c>
      <c r="C60" s="176" t="s">
        <v>166</v>
      </c>
      <c r="D60" s="176" t="s">
        <v>167</v>
      </c>
      <c r="E60" s="176" t="s">
        <v>143</v>
      </c>
      <c r="F60" s="49" t="s">
        <v>75</v>
      </c>
      <c r="G60" s="142" t="s">
        <v>35</v>
      </c>
    </row>
    <row r="61" spans="1:7" x14ac:dyDescent="0.25">
      <c r="A61" s="37" t="s">
        <v>56</v>
      </c>
      <c r="B61" s="49" t="s">
        <v>168</v>
      </c>
      <c r="C61" s="176" t="s">
        <v>169</v>
      </c>
      <c r="D61" s="176" t="s">
        <v>170</v>
      </c>
      <c r="E61" s="176" t="s">
        <v>143</v>
      </c>
      <c r="F61" s="49" t="s">
        <v>75</v>
      </c>
      <c r="G61" s="142" t="s">
        <v>35</v>
      </c>
    </row>
    <row r="62" spans="1:7" x14ac:dyDescent="0.25">
      <c r="A62" s="37" t="s">
        <v>56</v>
      </c>
      <c r="B62" s="50" t="s">
        <v>171</v>
      </c>
      <c r="C62" s="177" t="s">
        <v>172</v>
      </c>
      <c r="D62" s="177" t="s">
        <v>173</v>
      </c>
      <c r="E62" s="177" t="s">
        <v>143</v>
      </c>
      <c r="F62" s="50" t="s">
        <v>75</v>
      </c>
      <c r="G62" s="142" t="s">
        <v>35</v>
      </c>
    </row>
    <row r="63" spans="1:7" x14ac:dyDescent="0.25">
      <c r="A63" s="37" t="s">
        <v>56</v>
      </c>
      <c r="B63" s="50" t="s">
        <v>174</v>
      </c>
      <c r="C63" s="177" t="s">
        <v>175</v>
      </c>
      <c r="D63" s="177" t="s">
        <v>176</v>
      </c>
      <c r="E63" s="177" t="s">
        <v>143</v>
      </c>
      <c r="F63" s="50" t="s">
        <v>75</v>
      </c>
      <c r="G63" s="142" t="s">
        <v>35</v>
      </c>
    </row>
    <row r="64" spans="1:7" x14ac:dyDescent="0.25">
      <c r="A64" s="37" t="s">
        <v>56</v>
      </c>
      <c r="B64" s="51" t="s">
        <v>177</v>
      </c>
      <c r="C64" s="178" t="s">
        <v>178</v>
      </c>
      <c r="D64" s="178" t="s">
        <v>179</v>
      </c>
      <c r="E64" s="178" t="s">
        <v>143</v>
      </c>
      <c r="F64" s="51" t="s">
        <v>75</v>
      </c>
      <c r="G64" s="142" t="s">
        <v>35</v>
      </c>
    </row>
    <row r="65" spans="1:7" x14ac:dyDescent="0.25">
      <c r="A65" s="37" t="s">
        <v>56</v>
      </c>
      <c r="B65" s="51" t="s">
        <v>180</v>
      </c>
      <c r="C65" s="178" t="s">
        <v>181</v>
      </c>
      <c r="D65" s="178" t="s">
        <v>182</v>
      </c>
      <c r="E65" s="178" t="s">
        <v>143</v>
      </c>
      <c r="F65" s="51" t="s">
        <v>75</v>
      </c>
      <c r="G65" s="142" t="s">
        <v>35</v>
      </c>
    </row>
    <row r="66" spans="1:7" x14ac:dyDescent="0.25">
      <c r="A66" s="37" t="s">
        <v>56</v>
      </c>
      <c r="B66" s="52" t="s">
        <v>183</v>
      </c>
      <c r="C66" s="179" t="s">
        <v>184</v>
      </c>
      <c r="D66" s="179" t="s">
        <v>185</v>
      </c>
      <c r="E66" s="179" t="s">
        <v>143</v>
      </c>
      <c r="F66" s="52" t="s">
        <v>75</v>
      </c>
      <c r="G66" s="88" t="s">
        <v>35</v>
      </c>
    </row>
    <row r="67" spans="1:7" x14ac:dyDescent="0.25">
      <c r="A67" s="37" t="s">
        <v>56</v>
      </c>
      <c r="B67" s="52" t="s">
        <v>186</v>
      </c>
      <c r="C67" s="179" t="s">
        <v>187</v>
      </c>
      <c r="D67" s="179" t="s">
        <v>188</v>
      </c>
      <c r="E67" s="179" t="s">
        <v>143</v>
      </c>
      <c r="F67" s="52" t="s">
        <v>75</v>
      </c>
      <c r="G67" s="88" t="s">
        <v>35</v>
      </c>
    </row>
    <row r="68" spans="1:7" x14ac:dyDescent="0.25">
      <c r="A68" s="37" t="s">
        <v>56</v>
      </c>
      <c r="B68" s="51" t="s">
        <v>189</v>
      </c>
      <c r="C68" s="178" t="s">
        <v>190</v>
      </c>
      <c r="D68" s="178" t="s">
        <v>191</v>
      </c>
      <c r="E68" s="178" t="s">
        <v>143</v>
      </c>
      <c r="F68" s="51" t="s">
        <v>75</v>
      </c>
      <c r="G68" s="88" t="s">
        <v>35</v>
      </c>
    </row>
    <row r="69" spans="1:7" x14ac:dyDescent="0.25">
      <c r="A69" s="37" t="s">
        <v>56</v>
      </c>
      <c r="B69" s="51" t="s">
        <v>192</v>
      </c>
      <c r="C69" s="178" t="s">
        <v>193</v>
      </c>
      <c r="D69" s="178" t="s">
        <v>194</v>
      </c>
      <c r="E69" s="178" t="s">
        <v>143</v>
      </c>
      <c r="F69" s="51" t="s">
        <v>75</v>
      </c>
      <c r="G69" s="88" t="s">
        <v>35</v>
      </c>
    </row>
    <row r="70" spans="1:7" x14ac:dyDescent="0.25">
      <c r="A70" s="37" t="s">
        <v>56</v>
      </c>
      <c r="B70" s="53" t="s">
        <v>195</v>
      </c>
      <c r="C70" s="180" t="s">
        <v>196</v>
      </c>
      <c r="D70" s="180" t="s">
        <v>197</v>
      </c>
      <c r="E70" s="180" t="s">
        <v>143</v>
      </c>
      <c r="F70" s="53" t="s">
        <v>75</v>
      </c>
      <c r="G70" s="88" t="s">
        <v>35</v>
      </c>
    </row>
    <row r="71" spans="1:7" x14ac:dyDescent="0.25">
      <c r="A71" s="37" t="s">
        <v>56</v>
      </c>
      <c r="B71" s="54" t="s">
        <v>198</v>
      </c>
      <c r="C71" s="181" t="s">
        <v>199</v>
      </c>
      <c r="D71" s="181" t="s">
        <v>200</v>
      </c>
      <c r="E71" s="181" t="s">
        <v>143</v>
      </c>
      <c r="F71" s="54" t="s">
        <v>75</v>
      </c>
      <c r="G71" s="142" t="s">
        <v>35</v>
      </c>
    </row>
    <row r="72" spans="1:7" ht="15.75" thickBot="1" x14ac:dyDescent="0.3">
      <c r="A72" s="39" t="s">
        <v>56</v>
      </c>
      <c r="B72" s="55" t="s">
        <v>201</v>
      </c>
      <c r="C72" s="182" t="s">
        <v>202</v>
      </c>
      <c r="D72" s="182" t="s">
        <v>203</v>
      </c>
      <c r="E72" s="182" t="s">
        <v>143</v>
      </c>
      <c r="F72" s="55" t="s">
        <v>75</v>
      </c>
      <c r="G72" s="138" t="s">
        <v>35</v>
      </c>
    </row>
    <row r="73" spans="1:7" ht="15.75" thickBot="1" x14ac:dyDescent="0.3">
      <c r="G73" s="139"/>
    </row>
    <row r="74" spans="1:7" x14ac:dyDescent="0.25">
      <c r="A74" s="43"/>
      <c r="B74" s="33" t="s">
        <v>51</v>
      </c>
      <c r="C74" s="164" t="s">
        <v>52</v>
      </c>
      <c r="D74" s="164" t="s">
        <v>53</v>
      </c>
      <c r="E74" s="164" t="s">
        <v>54</v>
      </c>
      <c r="F74" s="33" t="s">
        <v>31</v>
      </c>
      <c r="G74" s="34" t="s">
        <v>55</v>
      </c>
    </row>
    <row r="75" spans="1:7" ht="26.25" x14ac:dyDescent="0.25">
      <c r="A75" s="35" t="s">
        <v>204</v>
      </c>
      <c r="B75" s="56" t="s">
        <v>205</v>
      </c>
      <c r="C75" s="183" t="s">
        <v>206</v>
      </c>
      <c r="D75" s="183" t="s">
        <v>207</v>
      </c>
      <c r="E75" s="183" t="s">
        <v>208</v>
      </c>
      <c r="F75" s="56" t="s">
        <v>209</v>
      </c>
      <c r="G75" s="142" t="s">
        <v>35</v>
      </c>
    </row>
    <row r="76" spans="1:7" x14ac:dyDescent="0.25">
      <c r="A76" s="37" t="s">
        <v>56</v>
      </c>
      <c r="B76" s="56" t="s">
        <v>210</v>
      </c>
      <c r="C76" s="183" t="s">
        <v>211</v>
      </c>
      <c r="D76" s="183" t="s">
        <v>212</v>
      </c>
      <c r="E76" s="183" t="s">
        <v>208</v>
      </c>
      <c r="F76" s="56" t="s">
        <v>209</v>
      </c>
      <c r="G76" s="142" t="s">
        <v>35</v>
      </c>
    </row>
    <row r="77" spans="1:7" x14ac:dyDescent="0.25">
      <c r="A77" s="37" t="s">
        <v>56</v>
      </c>
      <c r="B77" s="56" t="s">
        <v>213</v>
      </c>
      <c r="C77" s="183" t="s">
        <v>214</v>
      </c>
      <c r="D77" s="183" t="s">
        <v>215</v>
      </c>
      <c r="E77" s="183" t="s">
        <v>208</v>
      </c>
      <c r="F77" s="56" t="s">
        <v>209</v>
      </c>
      <c r="G77" s="142" t="s">
        <v>35</v>
      </c>
    </row>
    <row r="78" spans="1:7" x14ac:dyDescent="0.25">
      <c r="A78" s="37" t="s">
        <v>56</v>
      </c>
      <c r="B78" s="56" t="s">
        <v>216</v>
      </c>
      <c r="C78" s="183" t="s">
        <v>217</v>
      </c>
      <c r="D78" s="183" t="s">
        <v>218</v>
      </c>
      <c r="E78" s="183" t="s">
        <v>208</v>
      </c>
      <c r="F78" s="56" t="s">
        <v>209</v>
      </c>
      <c r="G78" s="142" t="s">
        <v>35</v>
      </c>
    </row>
    <row r="79" spans="1:7" x14ac:dyDescent="0.25">
      <c r="A79" s="37" t="s">
        <v>56</v>
      </c>
      <c r="B79" s="56" t="s">
        <v>219</v>
      </c>
      <c r="C79" s="183" t="s">
        <v>220</v>
      </c>
      <c r="D79" s="183" t="s">
        <v>221</v>
      </c>
      <c r="E79" s="183" t="s">
        <v>208</v>
      </c>
      <c r="F79" s="56" t="s">
        <v>209</v>
      </c>
      <c r="G79" s="142" t="s">
        <v>35</v>
      </c>
    </row>
    <row r="80" spans="1:7" x14ac:dyDescent="0.25">
      <c r="A80" s="37" t="s">
        <v>56</v>
      </c>
      <c r="B80" s="57" t="s">
        <v>222</v>
      </c>
      <c r="C80" s="184" t="s">
        <v>223</v>
      </c>
      <c r="D80" s="184" t="s">
        <v>224</v>
      </c>
      <c r="E80" s="184" t="s">
        <v>225</v>
      </c>
      <c r="F80" s="57" t="s">
        <v>209</v>
      </c>
      <c r="G80" s="88" t="s">
        <v>48</v>
      </c>
    </row>
    <row r="81" spans="1:7" x14ac:dyDescent="0.25">
      <c r="A81" s="37" t="s">
        <v>56</v>
      </c>
      <c r="B81" s="57" t="s">
        <v>226</v>
      </c>
      <c r="C81" s="184" t="s">
        <v>227</v>
      </c>
      <c r="D81" s="184" t="s">
        <v>228</v>
      </c>
      <c r="E81" s="184" t="s">
        <v>225</v>
      </c>
      <c r="F81" s="57" t="s">
        <v>209</v>
      </c>
      <c r="G81" s="88" t="s">
        <v>48</v>
      </c>
    </row>
    <row r="82" spans="1:7" x14ac:dyDescent="0.25">
      <c r="A82" s="37" t="s">
        <v>56</v>
      </c>
      <c r="B82" s="57" t="s">
        <v>229</v>
      </c>
      <c r="C82" s="184" t="s">
        <v>230</v>
      </c>
      <c r="D82" s="184" t="s">
        <v>231</v>
      </c>
      <c r="E82" s="184" t="s">
        <v>225</v>
      </c>
      <c r="F82" s="57" t="s">
        <v>209</v>
      </c>
      <c r="G82" s="88" t="s">
        <v>48</v>
      </c>
    </row>
    <row r="83" spans="1:7" x14ac:dyDescent="0.25">
      <c r="A83" s="37" t="s">
        <v>56</v>
      </c>
      <c r="B83" s="57" t="s">
        <v>232</v>
      </c>
      <c r="C83" s="184" t="s">
        <v>233</v>
      </c>
      <c r="D83" s="184" t="s">
        <v>234</v>
      </c>
      <c r="E83" s="184" t="s">
        <v>225</v>
      </c>
      <c r="F83" s="57" t="s">
        <v>209</v>
      </c>
      <c r="G83" s="88" t="s">
        <v>48</v>
      </c>
    </row>
    <row r="84" spans="1:7" x14ac:dyDescent="0.25">
      <c r="A84" s="37" t="s">
        <v>56</v>
      </c>
      <c r="B84" s="57" t="s">
        <v>235</v>
      </c>
      <c r="C84" s="184" t="s">
        <v>236</v>
      </c>
      <c r="D84" s="184" t="s">
        <v>237</v>
      </c>
      <c r="E84" s="184" t="s">
        <v>225</v>
      </c>
      <c r="F84" s="57" t="s">
        <v>209</v>
      </c>
      <c r="G84" s="88" t="s">
        <v>48</v>
      </c>
    </row>
    <row r="85" spans="1:7" x14ac:dyDescent="0.25">
      <c r="A85" s="37" t="s">
        <v>56</v>
      </c>
      <c r="B85" s="56" t="s">
        <v>238</v>
      </c>
      <c r="C85" s="183" t="s">
        <v>239</v>
      </c>
      <c r="D85" s="183" t="s">
        <v>240</v>
      </c>
      <c r="E85" s="183" t="s">
        <v>241</v>
      </c>
      <c r="F85" s="56" t="s">
        <v>209</v>
      </c>
      <c r="G85" s="142" t="s">
        <v>35</v>
      </c>
    </row>
    <row r="86" spans="1:7" x14ac:dyDescent="0.25">
      <c r="A86" s="37" t="s">
        <v>56</v>
      </c>
      <c r="B86" s="56" t="s">
        <v>242</v>
      </c>
      <c r="C86" s="183" t="s">
        <v>243</v>
      </c>
      <c r="D86" s="183" t="s">
        <v>244</v>
      </c>
      <c r="E86" s="183" t="s">
        <v>241</v>
      </c>
      <c r="F86" s="56" t="s">
        <v>209</v>
      </c>
      <c r="G86" s="142" t="s">
        <v>35</v>
      </c>
    </row>
    <row r="87" spans="1:7" ht="15.75" thickBot="1" x14ac:dyDescent="0.3">
      <c r="A87" s="39" t="s">
        <v>56</v>
      </c>
      <c r="B87" s="58" t="s">
        <v>245</v>
      </c>
      <c r="C87" s="185" t="s">
        <v>246</v>
      </c>
      <c r="D87" s="185" t="s">
        <v>247</v>
      </c>
      <c r="E87" s="185" t="s">
        <v>241</v>
      </c>
      <c r="F87" s="58" t="s">
        <v>209</v>
      </c>
      <c r="G87" s="138" t="s">
        <v>35</v>
      </c>
    </row>
    <row r="88" spans="1:7" x14ac:dyDescent="0.25">
      <c r="A88" s="41" t="s">
        <v>56</v>
      </c>
      <c r="B88" s="42"/>
      <c r="C88" s="168"/>
      <c r="D88" s="168"/>
      <c r="E88" s="168"/>
      <c r="F88" s="42"/>
    </row>
    <row r="89" spans="1:7" ht="15.75" thickBot="1" x14ac:dyDescent="0.3"/>
    <row r="90" spans="1:7" x14ac:dyDescent="0.25">
      <c r="A90" s="59"/>
      <c r="B90" s="33" t="s">
        <v>51</v>
      </c>
      <c r="C90" s="164" t="s">
        <v>52</v>
      </c>
      <c r="D90" s="164" t="s">
        <v>53</v>
      </c>
      <c r="E90" s="164" t="s">
        <v>54</v>
      </c>
      <c r="F90" s="33" t="s">
        <v>31</v>
      </c>
      <c r="G90" s="34" t="s">
        <v>55</v>
      </c>
    </row>
    <row r="91" spans="1:7" x14ac:dyDescent="0.25">
      <c r="A91" s="35" t="s">
        <v>248</v>
      </c>
      <c r="B91" s="46" t="s">
        <v>249</v>
      </c>
      <c r="C91" s="173" t="s">
        <v>250</v>
      </c>
      <c r="D91" s="173" t="s">
        <v>251</v>
      </c>
      <c r="E91" s="173" t="s">
        <v>252</v>
      </c>
      <c r="F91" s="46" t="s">
        <v>253</v>
      </c>
      <c r="G91" s="88" t="s">
        <v>48</v>
      </c>
    </row>
    <row r="92" spans="1:7" x14ac:dyDescent="0.25">
      <c r="A92" s="37" t="s">
        <v>56</v>
      </c>
      <c r="B92" s="46" t="s">
        <v>254</v>
      </c>
      <c r="C92" s="173" t="s">
        <v>255</v>
      </c>
      <c r="D92" s="173" t="s">
        <v>256</v>
      </c>
      <c r="E92" s="173" t="s">
        <v>252</v>
      </c>
      <c r="F92" s="46" t="s">
        <v>253</v>
      </c>
      <c r="G92" s="88" t="s">
        <v>48</v>
      </c>
    </row>
    <row r="93" spans="1:7" x14ac:dyDescent="0.25">
      <c r="A93" s="37" t="s">
        <v>56</v>
      </c>
      <c r="B93" s="46" t="s">
        <v>257</v>
      </c>
      <c r="C93" s="173" t="s">
        <v>258</v>
      </c>
      <c r="D93" s="173" t="s">
        <v>259</v>
      </c>
      <c r="E93" s="173" t="s">
        <v>252</v>
      </c>
      <c r="F93" s="46" t="s">
        <v>253</v>
      </c>
      <c r="G93" s="88" t="s">
        <v>48</v>
      </c>
    </row>
    <row r="94" spans="1:7" x14ac:dyDescent="0.25">
      <c r="A94" s="37" t="s">
        <v>56</v>
      </c>
      <c r="B94" s="46" t="s">
        <v>260</v>
      </c>
      <c r="C94" s="173" t="s">
        <v>261</v>
      </c>
      <c r="D94" s="173" t="s">
        <v>262</v>
      </c>
      <c r="E94" s="173" t="s">
        <v>252</v>
      </c>
      <c r="F94" s="46" t="s">
        <v>253</v>
      </c>
      <c r="G94" s="88" t="s">
        <v>48</v>
      </c>
    </row>
    <row r="95" spans="1:7" x14ac:dyDescent="0.25">
      <c r="A95" s="37" t="s">
        <v>56</v>
      </c>
      <c r="B95" s="57" t="s">
        <v>263</v>
      </c>
      <c r="C95" s="184" t="s">
        <v>264</v>
      </c>
      <c r="D95" s="184" t="s">
        <v>265</v>
      </c>
      <c r="E95" s="184" t="s">
        <v>252</v>
      </c>
      <c r="F95" s="57" t="s">
        <v>253</v>
      </c>
      <c r="G95" s="88" t="s">
        <v>48</v>
      </c>
    </row>
    <row r="96" spans="1:7" x14ac:dyDescent="0.25">
      <c r="A96" s="37" t="s">
        <v>56</v>
      </c>
      <c r="B96" s="57" t="s">
        <v>266</v>
      </c>
      <c r="C96" s="184" t="s">
        <v>267</v>
      </c>
      <c r="D96" s="184" t="s">
        <v>268</v>
      </c>
      <c r="E96" s="184" t="s">
        <v>252</v>
      </c>
      <c r="F96" s="57" t="s">
        <v>253</v>
      </c>
      <c r="G96" s="88" t="s">
        <v>48</v>
      </c>
    </row>
    <row r="97" spans="1:7" x14ac:dyDescent="0.25">
      <c r="A97" s="37" t="s">
        <v>56</v>
      </c>
      <c r="B97" s="57" t="s">
        <v>269</v>
      </c>
      <c r="C97" s="184" t="s">
        <v>270</v>
      </c>
      <c r="D97" s="184" t="s">
        <v>271</v>
      </c>
      <c r="E97" s="184" t="s">
        <v>252</v>
      </c>
      <c r="F97" s="57" t="s">
        <v>253</v>
      </c>
      <c r="G97" s="88" t="s">
        <v>48</v>
      </c>
    </row>
    <row r="98" spans="1:7" x14ac:dyDescent="0.25">
      <c r="A98" s="37" t="s">
        <v>56</v>
      </c>
      <c r="B98" s="57" t="s">
        <v>272</v>
      </c>
      <c r="C98" s="184" t="s">
        <v>273</v>
      </c>
      <c r="D98" s="184" t="s">
        <v>274</v>
      </c>
      <c r="E98" s="184" t="s">
        <v>252</v>
      </c>
      <c r="F98" s="57" t="s">
        <v>253</v>
      </c>
      <c r="G98" s="88" t="s">
        <v>48</v>
      </c>
    </row>
    <row r="99" spans="1:7" x14ac:dyDescent="0.25">
      <c r="A99" s="37" t="s">
        <v>56</v>
      </c>
      <c r="B99" s="57" t="s">
        <v>275</v>
      </c>
      <c r="C99" s="184" t="s">
        <v>276</v>
      </c>
      <c r="D99" s="184" t="s">
        <v>277</v>
      </c>
      <c r="E99" s="184" t="s">
        <v>252</v>
      </c>
      <c r="F99" s="57" t="s">
        <v>253</v>
      </c>
      <c r="G99" s="88" t="s">
        <v>48</v>
      </c>
    </row>
    <row r="100" spans="1:7" x14ac:dyDescent="0.25">
      <c r="A100" s="37" t="s">
        <v>56</v>
      </c>
      <c r="B100" s="57" t="s">
        <v>278</v>
      </c>
      <c r="C100" s="184" t="s">
        <v>279</v>
      </c>
      <c r="D100" s="184" t="s">
        <v>280</v>
      </c>
      <c r="E100" s="184" t="s">
        <v>252</v>
      </c>
      <c r="F100" s="57" t="s">
        <v>253</v>
      </c>
      <c r="G100" s="88" t="s">
        <v>48</v>
      </c>
    </row>
    <row r="101" spans="1:7" x14ac:dyDescent="0.25">
      <c r="A101" s="37" t="s">
        <v>56</v>
      </c>
      <c r="B101" s="57" t="s">
        <v>281</v>
      </c>
      <c r="C101" s="184" t="s">
        <v>282</v>
      </c>
      <c r="D101" s="184" t="s">
        <v>283</v>
      </c>
      <c r="E101" s="184" t="s">
        <v>252</v>
      </c>
      <c r="F101" s="57" t="s">
        <v>253</v>
      </c>
      <c r="G101" s="88" t="s">
        <v>48</v>
      </c>
    </row>
    <row r="102" spans="1:7" x14ac:dyDescent="0.25">
      <c r="A102" s="37" t="s">
        <v>56</v>
      </c>
      <c r="B102" s="57" t="s">
        <v>284</v>
      </c>
      <c r="C102" s="184" t="s">
        <v>285</v>
      </c>
      <c r="D102" s="184" t="s">
        <v>286</v>
      </c>
      <c r="E102" s="184" t="s">
        <v>252</v>
      </c>
      <c r="F102" s="57" t="s">
        <v>253</v>
      </c>
      <c r="G102" s="88" t="s">
        <v>48</v>
      </c>
    </row>
    <row r="103" spans="1:7" x14ac:dyDescent="0.25">
      <c r="A103" s="37" t="s">
        <v>56</v>
      </c>
      <c r="B103" s="46" t="s">
        <v>287</v>
      </c>
      <c r="C103" s="173" t="s">
        <v>288</v>
      </c>
      <c r="D103" s="173" t="s">
        <v>289</v>
      </c>
      <c r="E103" s="173" t="s">
        <v>74</v>
      </c>
      <c r="F103" s="46" t="s">
        <v>253</v>
      </c>
      <c r="G103" s="88" t="s">
        <v>35</v>
      </c>
    </row>
    <row r="104" spans="1:7" x14ac:dyDescent="0.25">
      <c r="A104" s="37" t="s">
        <v>56</v>
      </c>
      <c r="B104" s="46" t="s">
        <v>290</v>
      </c>
      <c r="C104" s="173" t="s">
        <v>291</v>
      </c>
      <c r="D104" s="173" t="s">
        <v>292</v>
      </c>
      <c r="E104" s="173" t="s">
        <v>74</v>
      </c>
      <c r="F104" s="46" t="s">
        <v>253</v>
      </c>
      <c r="G104" s="88" t="s">
        <v>35</v>
      </c>
    </row>
    <row r="105" spans="1:7" x14ac:dyDescent="0.25">
      <c r="A105" s="37" t="s">
        <v>56</v>
      </c>
      <c r="B105" s="46" t="s">
        <v>293</v>
      </c>
      <c r="C105" s="173" t="s">
        <v>294</v>
      </c>
      <c r="D105" s="173" t="s">
        <v>295</v>
      </c>
      <c r="E105" s="173" t="s">
        <v>74</v>
      </c>
      <c r="F105" s="46" t="s">
        <v>253</v>
      </c>
      <c r="G105" s="88" t="s">
        <v>35</v>
      </c>
    </row>
    <row r="106" spans="1:7" ht="15.75" thickBot="1" x14ac:dyDescent="0.3">
      <c r="A106" s="39" t="s">
        <v>56</v>
      </c>
      <c r="B106" s="60" t="s">
        <v>296</v>
      </c>
      <c r="C106" s="186" t="s">
        <v>297</v>
      </c>
      <c r="D106" s="186" t="s">
        <v>298</v>
      </c>
      <c r="E106" s="186" t="s">
        <v>74</v>
      </c>
      <c r="F106" s="60" t="s">
        <v>253</v>
      </c>
      <c r="G106" s="90" t="s">
        <v>35</v>
      </c>
    </row>
    <row r="107" spans="1:7" x14ac:dyDescent="0.25">
      <c r="A107" s="38"/>
      <c r="B107" s="46"/>
      <c r="C107" s="173"/>
      <c r="D107" s="173"/>
      <c r="E107" s="173"/>
      <c r="F107" s="46"/>
      <c r="G107" s="143"/>
    </row>
    <row r="108" spans="1:7" ht="15.75" thickBot="1" x14ac:dyDescent="0.3">
      <c r="A108" s="38"/>
      <c r="B108" s="46"/>
      <c r="C108" s="173"/>
      <c r="D108" s="173"/>
      <c r="E108" s="173"/>
      <c r="F108" s="46"/>
      <c r="G108" s="143"/>
    </row>
    <row r="109" spans="1:7" x14ac:dyDescent="0.25">
      <c r="A109" s="151" t="s">
        <v>466</v>
      </c>
      <c r="B109" s="33" t="s">
        <v>51</v>
      </c>
      <c r="C109" s="164" t="s">
        <v>52</v>
      </c>
      <c r="D109" s="164" t="s">
        <v>53</v>
      </c>
      <c r="E109" s="164" t="s">
        <v>54</v>
      </c>
      <c r="F109" s="33" t="s">
        <v>31</v>
      </c>
      <c r="G109" s="34" t="s">
        <v>55</v>
      </c>
    </row>
    <row r="110" spans="1:7" x14ac:dyDescent="0.25">
      <c r="A110" s="35"/>
      <c r="B110" s="46" t="s">
        <v>462</v>
      </c>
      <c r="C110" s="173">
        <v>3400892627182</v>
      </c>
      <c r="D110" s="173">
        <v>9262718</v>
      </c>
      <c r="E110" s="173" t="s">
        <v>463</v>
      </c>
      <c r="F110" s="152" t="s">
        <v>436</v>
      </c>
      <c r="G110" s="88" t="s">
        <v>48</v>
      </c>
    </row>
    <row r="111" spans="1:7" ht="15.75" thickBot="1" x14ac:dyDescent="0.3">
      <c r="A111" s="39"/>
      <c r="B111" s="60" t="s">
        <v>464</v>
      </c>
      <c r="C111" s="186">
        <v>3400894512479</v>
      </c>
      <c r="D111" s="186">
        <v>9451247</v>
      </c>
      <c r="E111" s="186" t="s">
        <v>465</v>
      </c>
      <c r="F111" s="153" t="s">
        <v>436</v>
      </c>
      <c r="G111" s="90" t="s">
        <v>35</v>
      </c>
    </row>
    <row r="112" spans="1:7" ht="14.25" customHeight="1" x14ac:dyDescent="0.25">
      <c r="A112" s="150"/>
      <c r="B112" s="46"/>
      <c r="C112" s="173"/>
      <c r="D112" s="173"/>
      <c r="E112" s="173"/>
      <c r="F112" s="46"/>
      <c r="G112" s="143"/>
    </row>
    <row r="113" spans="1:10" ht="15.75" thickBot="1" x14ac:dyDescent="0.3">
      <c r="A113" s="41" t="s">
        <v>56</v>
      </c>
      <c r="B113" s="42"/>
      <c r="C113" s="168"/>
      <c r="D113" s="168"/>
      <c r="E113" s="168"/>
      <c r="F113" s="42"/>
    </row>
    <row r="114" spans="1:10" x14ac:dyDescent="0.25">
      <c r="A114" s="92" t="s">
        <v>391</v>
      </c>
      <c r="B114" s="93"/>
      <c r="C114" s="187"/>
      <c r="D114" s="187"/>
      <c r="E114" s="187"/>
      <c r="F114" s="93"/>
      <c r="G114" s="145"/>
    </row>
    <row r="115" spans="1:10" x14ac:dyDescent="0.25">
      <c r="A115" s="37"/>
      <c r="B115" s="74" t="s">
        <v>51</v>
      </c>
      <c r="C115" s="188" t="s">
        <v>52</v>
      </c>
      <c r="D115" s="188" t="s">
        <v>53</v>
      </c>
      <c r="E115" s="188" t="s">
        <v>54</v>
      </c>
      <c r="F115" s="74" t="s">
        <v>31</v>
      </c>
      <c r="G115" s="134" t="s">
        <v>55</v>
      </c>
      <c r="H115" s="65"/>
      <c r="I115" s="65"/>
      <c r="J115" s="65"/>
    </row>
    <row r="116" spans="1:10" x14ac:dyDescent="0.25">
      <c r="A116" s="37"/>
      <c r="B116" s="91" t="s">
        <v>376</v>
      </c>
      <c r="C116" s="207">
        <v>3400891977028</v>
      </c>
      <c r="D116" s="189">
        <v>9197702</v>
      </c>
      <c r="E116" s="189" t="s">
        <v>377</v>
      </c>
      <c r="F116" s="91" t="s">
        <v>37</v>
      </c>
      <c r="G116" s="146" t="s">
        <v>48</v>
      </c>
      <c r="H116" s="65"/>
      <c r="I116" s="65"/>
      <c r="J116" s="65"/>
    </row>
    <row r="117" spans="1:10" x14ac:dyDescent="0.25">
      <c r="A117" s="37"/>
      <c r="B117" s="91" t="s">
        <v>378</v>
      </c>
      <c r="C117" s="207">
        <v>3400891977196</v>
      </c>
      <c r="D117" s="189">
        <v>9197719</v>
      </c>
      <c r="E117" s="189" t="s">
        <v>377</v>
      </c>
      <c r="F117" s="91" t="s">
        <v>37</v>
      </c>
      <c r="G117" s="146" t="s">
        <v>48</v>
      </c>
      <c r="H117" s="65"/>
      <c r="I117" s="65"/>
      <c r="J117" s="65"/>
    </row>
    <row r="118" spans="1:10" x14ac:dyDescent="0.25">
      <c r="A118" s="37"/>
      <c r="B118" s="91" t="s">
        <v>379</v>
      </c>
      <c r="C118" s="207">
        <v>3400894274506</v>
      </c>
      <c r="D118" s="189">
        <v>9427450</v>
      </c>
      <c r="E118" s="189" t="s">
        <v>372</v>
      </c>
      <c r="F118" s="91" t="s">
        <v>37</v>
      </c>
      <c r="G118" s="146" t="s">
        <v>35</v>
      </c>
      <c r="H118" s="65"/>
      <c r="I118" s="65"/>
      <c r="J118" s="65"/>
    </row>
    <row r="119" spans="1:10" x14ac:dyDescent="0.25">
      <c r="A119" s="37"/>
      <c r="B119" s="91" t="s">
        <v>380</v>
      </c>
      <c r="C119" s="207">
        <v>3400894274674</v>
      </c>
      <c r="D119" s="189">
        <v>9427467</v>
      </c>
      <c r="E119" s="189" t="s">
        <v>372</v>
      </c>
      <c r="F119" s="91" t="s">
        <v>37</v>
      </c>
      <c r="G119" s="146" t="s">
        <v>35</v>
      </c>
      <c r="H119" s="65"/>
      <c r="I119" s="65"/>
      <c r="J119" s="65"/>
    </row>
    <row r="120" spans="1:10" x14ac:dyDescent="0.25">
      <c r="A120" s="37"/>
      <c r="B120" s="91" t="s">
        <v>381</v>
      </c>
      <c r="C120" s="207">
        <v>3400894281658</v>
      </c>
      <c r="D120" s="189">
        <v>9428165</v>
      </c>
      <c r="E120" s="189" t="s">
        <v>382</v>
      </c>
      <c r="F120" s="91" t="s">
        <v>37</v>
      </c>
      <c r="G120" s="146" t="s">
        <v>35</v>
      </c>
      <c r="H120" s="65"/>
      <c r="I120" s="65"/>
      <c r="J120" s="65"/>
    </row>
    <row r="121" spans="1:10" x14ac:dyDescent="0.25">
      <c r="A121" s="37"/>
      <c r="B121" s="91" t="s">
        <v>383</v>
      </c>
      <c r="C121" s="207">
        <v>3400894238317</v>
      </c>
      <c r="D121" s="189">
        <v>9423831</v>
      </c>
      <c r="E121" s="189" t="s">
        <v>382</v>
      </c>
      <c r="F121" s="91" t="s">
        <v>37</v>
      </c>
      <c r="G121" s="146" t="s">
        <v>35</v>
      </c>
      <c r="H121" s="65"/>
      <c r="I121" s="65"/>
      <c r="J121" s="65"/>
    </row>
    <row r="122" spans="1:10" ht="15.75" thickBot="1" x14ac:dyDescent="0.3">
      <c r="A122" s="39"/>
      <c r="B122" s="94"/>
      <c r="C122" s="190"/>
      <c r="D122" s="190"/>
      <c r="E122" s="190"/>
      <c r="F122" s="94"/>
      <c r="G122" s="136"/>
      <c r="H122" s="65"/>
      <c r="I122" s="65"/>
      <c r="J122" s="65"/>
    </row>
    <row r="123" spans="1:10" ht="15.75" thickBot="1" x14ac:dyDescent="0.3">
      <c r="A123" s="38"/>
      <c r="B123" s="36"/>
      <c r="C123" s="165"/>
      <c r="D123" s="165"/>
      <c r="E123" s="165"/>
      <c r="F123" s="36"/>
      <c r="G123" s="147"/>
      <c r="H123" s="65"/>
      <c r="I123" s="65"/>
      <c r="J123" s="65"/>
    </row>
    <row r="124" spans="1:10" x14ac:dyDescent="0.25">
      <c r="A124" s="95" t="s">
        <v>460</v>
      </c>
      <c r="B124" s="96"/>
      <c r="C124" s="191"/>
      <c r="D124" s="191"/>
      <c r="E124" s="191"/>
      <c r="F124" s="96"/>
      <c r="G124" s="34" t="s">
        <v>55</v>
      </c>
    </row>
    <row r="125" spans="1:10" x14ac:dyDescent="0.25">
      <c r="A125" s="37"/>
      <c r="B125" s="74" t="s">
        <v>51</v>
      </c>
      <c r="C125" s="188" t="s">
        <v>52</v>
      </c>
      <c r="D125" s="188" t="s">
        <v>53</v>
      </c>
      <c r="E125" s="188" t="s">
        <v>54</v>
      </c>
      <c r="F125" s="74" t="s">
        <v>31</v>
      </c>
      <c r="G125" s="135"/>
    </row>
    <row r="126" spans="1:10" x14ac:dyDescent="0.25">
      <c r="A126" s="37"/>
      <c r="B126" s="87" t="s">
        <v>384</v>
      </c>
      <c r="C126" s="206">
        <v>3400892200972</v>
      </c>
      <c r="D126" s="147">
        <v>9220097</v>
      </c>
      <c r="E126" s="147" t="s">
        <v>377</v>
      </c>
      <c r="F126" s="87" t="s">
        <v>358</v>
      </c>
      <c r="G126" s="135" t="s">
        <v>48</v>
      </c>
    </row>
    <row r="127" spans="1:10" x14ac:dyDescent="0.25">
      <c r="A127" s="37"/>
      <c r="B127" s="87" t="s">
        <v>385</v>
      </c>
      <c r="C127" s="206">
        <v>3400894356042</v>
      </c>
      <c r="D127" s="147">
        <v>9435604</v>
      </c>
      <c r="E127" s="147" t="s">
        <v>382</v>
      </c>
      <c r="F127" s="87" t="s">
        <v>358</v>
      </c>
      <c r="G127" s="135" t="s">
        <v>35</v>
      </c>
    </row>
    <row r="128" spans="1:10" x14ac:dyDescent="0.25">
      <c r="A128" s="37"/>
      <c r="B128" s="87" t="s">
        <v>445</v>
      </c>
      <c r="C128" s="206">
        <v>3400894424550</v>
      </c>
      <c r="D128" s="147">
        <v>9442455</v>
      </c>
      <c r="E128" s="147" t="s">
        <v>382</v>
      </c>
      <c r="F128" s="87" t="s">
        <v>358</v>
      </c>
      <c r="G128" s="135" t="s">
        <v>35</v>
      </c>
    </row>
    <row r="129" spans="1:7" x14ac:dyDescent="0.25">
      <c r="A129" s="37"/>
      <c r="B129" s="87" t="s">
        <v>386</v>
      </c>
      <c r="C129" s="206">
        <v>3400894387619</v>
      </c>
      <c r="D129" s="147">
        <v>9438761</v>
      </c>
      <c r="E129" s="147" t="s">
        <v>387</v>
      </c>
      <c r="F129" s="87" t="s">
        <v>358</v>
      </c>
      <c r="G129" s="135" t="s">
        <v>35</v>
      </c>
    </row>
    <row r="130" spans="1:7" x14ac:dyDescent="0.25">
      <c r="A130" s="37"/>
      <c r="B130" s="87" t="s">
        <v>388</v>
      </c>
      <c r="C130" s="206">
        <v>3400894387787</v>
      </c>
      <c r="D130" s="147">
        <v>9438778</v>
      </c>
      <c r="E130" s="147" t="s">
        <v>387</v>
      </c>
      <c r="F130" s="87" t="s">
        <v>358</v>
      </c>
      <c r="G130" s="135" t="s">
        <v>35</v>
      </c>
    </row>
    <row r="131" spans="1:7" x14ac:dyDescent="0.25">
      <c r="A131" s="37"/>
      <c r="B131" s="87" t="s">
        <v>389</v>
      </c>
      <c r="C131" s="206">
        <v>3400894383475</v>
      </c>
      <c r="D131" s="147">
        <v>9438347</v>
      </c>
      <c r="E131" s="147" t="s">
        <v>390</v>
      </c>
      <c r="F131" s="87" t="s">
        <v>358</v>
      </c>
      <c r="G131" s="135" t="s">
        <v>35</v>
      </c>
    </row>
    <row r="132" spans="1:7" x14ac:dyDescent="0.25">
      <c r="A132" s="37"/>
      <c r="B132" s="87" t="s">
        <v>446</v>
      </c>
      <c r="C132" s="206">
        <v>3400894474418</v>
      </c>
      <c r="D132" s="147">
        <v>9447441</v>
      </c>
      <c r="E132" s="147" t="s">
        <v>390</v>
      </c>
      <c r="F132" s="87" t="s">
        <v>358</v>
      </c>
      <c r="G132" s="135" t="s">
        <v>35</v>
      </c>
    </row>
    <row r="133" spans="1:7" x14ac:dyDescent="0.25">
      <c r="A133" s="37"/>
      <c r="B133" s="87" t="s">
        <v>447</v>
      </c>
      <c r="C133" s="206">
        <v>3400894417286</v>
      </c>
      <c r="D133" s="147">
        <v>9441728</v>
      </c>
      <c r="E133" s="147" t="s">
        <v>365</v>
      </c>
      <c r="F133" s="87" t="s">
        <v>358</v>
      </c>
      <c r="G133" s="135" t="s">
        <v>35</v>
      </c>
    </row>
    <row r="134" spans="1:7" ht="15.75" thickBot="1" x14ac:dyDescent="0.3">
      <c r="A134" s="39"/>
      <c r="B134" s="89" t="s">
        <v>448</v>
      </c>
      <c r="C134" s="201">
        <v>3400894495468</v>
      </c>
      <c r="D134" s="171">
        <v>9449546</v>
      </c>
      <c r="E134" s="171" t="s">
        <v>365</v>
      </c>
      <c r="F134" s="89" t="s">
        <v>358</v>
      </c>
      <c r="G134" s="136" t="s">
        <v>35</v>
      </c>
    </row>
    <row r="136" spans="1:7" ht="15.75" thickBot="1" x14ac:dyDescent="0.3">
      <c r="B136" s="61"/>
      <c r="C136" s="192"/>
      <c r="D136" s="192"/>
      <c r="E136" s="192"/>
      <c r="F136" s="61"/>
    </row>
    <row r="137" spans="1:7" x14ac:dyDescent="0.25">
      <c r="A137" s="62" t="s">
        <v>56</v>
      </c>
      <c r="B137" s="63" t="s">
        <v>51</v>
      </c>
      <c r="C137" s="193" t="s">
        <v>52</v>
      </c>
      <c r="D137" s="193" t="s">
        <v>53</v>
      </c>
      <c r="E137" s="193" t="s">
        <v>54</v>
      </c>
      <c r="F137" s="63" t="s">
        <v>31</v>
      </c>
      <c r="G137" s="34" t="s">
        <v>55</v>
      </c>
    </row>
    <row r="138" spans="1:7" x14ac:dyDescent="0.25">
      <c r="A138" s="64" t="s">
        <v>394</v>
      </c>
      <c r="B138" s="65"/>
      <c r="C138" s="194"/>
      <c r="D138" s="194"/>
      <c r="E138" s="194"/>
      <c r="F138" s="65"/>
      <c r="G138" s="135"/>
    </row>
    <row r="139" spans="1:7" x14ac:dyDescent="0.25">
      <c r="A139" s="66"/>
      <c r="B139" s="67" t="s">
        <v>299</v>
      </c>
      <c r="C139" s="195" t="s">
        <v>300</v>
      </c>
      <c r="D139" s="195" t="s">
        <v>301</v>
      </c>
      <c r="E139" s="195" t="s">
        <v>302</v>
      </c>
      <c r="F139" s="67" t="s">
        <v>303</v>
      </c>
      <c r="G139" s="88" t="s">
        <v>35</v>
      </c>
    </row>
    <row r="140" spans="1:7" x14ac:dyDescent="0.25">
      <c r="A140" s="68" t="s">
        <v>56</v>
      </c>
      <c r="B140" s="69" t="s">
        <v>304</v>
      </c>
      <c r="C140" s="196" t="s">
        <v>305</v>
      </c>
      <c r="D140" s="196" t="s">
        <v>306</v>
      </c>
      <c r="E140" s="196" t="s">
        <v>302</v>
      </c>
      <c r="F140" s="69" t="s">
        <v>303</v>
      </c>
      <c r="G140" s="88" t="s">
        <v>35</v>
      </c>
    </row>
    <row r="141" spans="1:7" x14ac:dyDescent="0.25">
      <c r="A141" s="68" t="s">
        <v>56</v>
      </c>
      <c r="B141" s="67" t="s">
        <v>307</v>
      </c>
      <c r="C141" s="195" t="s">
        <v>308</v>
      </c>
      <c r="D141" s="195" t="s">
        <v>309</v>
      </c>
      <c r="E141" s="195" t="s">
        <v>310</v>
      </c>
      <c r="F141" s="67" t="s">
        <v>303</v>
      </c>
      <c r="G141" s="88" t="s">
        <v>48</v>
      </c>
    </row>
    <row r="142" spans="1:7" x14ac:dyDescent="0.25">
      <c r="A142" s="68" t="s">
        <v>56</v>
      </c>
      <c r="B142" s="67" t="s">
        <v>311</v>
      </c>
      <c r="C142" s="195" t="s">
        <v>312</v>
      </c>
      <c r="D142" s="195" t="s">
        <v>313</v>
      </c>
      <c r="E142" s="195" t="s">
        <v>310</v>
      </c>
      <c r="F142" s="67" t="s">
        <v>303</v>
      </c>
      <c r="G142" s="88" t="s">
        <v>48</v>
      </c>
    </row>
    <row r="143" spans="1:7" x14ac:dyDescent="0.25">
      <c r="A143" s="68" t="s">
        <v>56</v>
      </c>
      <c r="B143" s="69" t="s">
        <v>314</v>
      </c>
      <c r="C143" s="196" t="s">
        <v>315</v>
      </c>
      <c r="D143" s="196" t="s">
        <v>316</v>
      </c>
      <c r="E143" s="196" t="s">
        <v>310</v>
      </c>
      <c r="F143" s="69" t="s">
        <v>303</v>
      </c>
      <c r="G143" s="88" t="s">
        <v>48</v>
      </c>
    </row>
    <row r="144" spans="1:7" x14ac:dyDescent="0.25">
      <c r="A144" s="68" t="s">
        <v>56</v>
      </c>
      <c r="B144" s="67" t="s">
        <v>317</v>
      </c>
      <c r="C144" s="195" t="s">
        <v>318</v>
      </c>
      <c r="D144" s="195" t="s">
        <v>319</v>
      </c>
      <c r="E144" s="195" t="s">
        <v>143</v>
      </c>
      <c r="F144" s="67" t="s">
        <v>303</v>
      </c>
      <c r="G144" s="88" t="s">
        <v>35</v>
      </c>
    </row>
    <row r="145" spans="1:7" x14ac:dyDescent="0.25">
      <c r="A145" s="68" t="s">
        <v>56</v>
      </c>
      <c r="B145" s="69" t="s">
        <v>320</v>
      </c>
      <c r="C145" s="196" t="s">
        <v>321</v>
      </c>
      <c r="D145" s="196" t="s">
        <v>322</v>
      </c>
      <c r="E145" s="196" t="s">
        <v>143</v>
      </c>
      <c r="F145" s="69" t="s">
        <v>303</v>
      </c>
      <c r="G145" s="88" t="s">
        <v>35</v>
      </c>
    </row>
    <row r="146" spans="1:7" x14ac:dyDescent="0.25">
      <c r="A146" s="68" t="s">
        <v>56</v>
      </c>
      <c r="B146" s="69" t="s">
        <v>323</v>
      </c>
      <c r="C146" s="196" t="s">
        <v>324</v>
      </c>
      <c r="D146" s="196" t="s">
        <v>325</v>
      </c>
      <c r="E146" s="196" t="s">
        <v>241</v>
      </c>
      <c r="F146" s="69" t="s">
        <v>303</v>
      </c>
      <c r="G146" s="88" t="s">
        <v>35</v>
      </c>
    </row>
    <row r="147" spans="1:7" x14ac:dyDescent="0.25">
      <c r="A147" s="68" t="s">
        <v>56</v>
      </c>
      <c r="B147" s="67" t="s">
        <v>326</v>
      </c>
      <c r="C147" s="195" t="s">
        <v>327</v>
      </c>
      <c r="D147" s="195" t="s">
        <v>328</v>
      </c>
      <c r="E147" s="195" t="s">
        <v>241</v>
      </c>
      <c r="F147" s="67" t="s">
        <v>303</v>
      </c>
      <c r="G147" s="88" t="s">
        <v>35</v>
      </c>
    </row>
    <row r="148" spans="1:7" x14ac:dyDescent="0.25">
      <c r="A148" s="68" t="s">
        <v>56</v>
      </c>
      <c r="B148" s="69" t="s">
        <v>329</v>
      </c>
      <c r="C148" s="196" t="s">
        <v>330</v>
      </c>
      <c r="D148" s="196" t="s">
        <v>331</v>
      </c>
      <c r="E148" s="196" t="s">
        <v>241</v>
      </c>
      <c r="F148" s="69" t="s">
        <v>303</v>
      </c>
      <c r="G148" s="88" t="s">
        <v>35</v>
      </c>
    </row>
    <row r="149" spans="1:7" x14ac:dyDescent="0.25">
      <c r="A149" s="68" t="s">
        <v>56</v>
      </c>
      <c r="B149" s="67" t="s">
        <v>332</v>
      </c>
      <c r="C149" s="195" t="s">
        <v>333</v>
      </c>
      <c r="D149" s="195" t="s">
        <v>334</v>
      </c>
      <c r="E149" s="195" t="s">
        <v>74</v>
      </c>
      <c r="F149" s="67" t="s">
        <v>303</v>
      </c>
      <c r="G149" s="88" t="s">
        <v>35</v>
      </c>
    </row>
    <row r="150" spans="1:7" ht="15.75" thickBot="1" x14ac:dyDescent="0.3">
      <c r="A150" s="70" t="s">
        <v>56</v>
      </c>
      <c r="B150" s="71" t="s">
        <v>335</v>
      </c>
      <c r="C150" s="197" t="s">
        <v>336</v>
      </c>
      <c r="D150" s="197" t="s">
        <v>337</v>
      </c>
      <c r="E150" s="197" t="s">
        <v>74</v>
      </c>
      <c r="F150" s="71" t="s">
        <v>303</v>
      </c>
      <c r="G150" s="90" t="s">
        <v>35</v>
      </c>
    </row>
    <row r="151" spans="1:7" x14ac:dyDescent="0.25">
      <c r="A151" s="75"/>
      <c r="B151" s="162"/>
      <c r="C151" s="198"/>
      <c r="D151" s="198"/>
      <c r="E151" s="198"/>
      <c r="F151" s="162"/>
      <c r="G151" s="143"/>
    </row>
    <row r="152" spans="1:7" ht="15.75" thickBot="1" x14ac:dyDescent="0.3">
      <c r="A152" s="75"/>
      <c r="B152" s="162"/>
      <c r="C152" s="198"/>
      <c r="D152" s="198"/>
      <c r="E152" s="198"/>
      <c r="F152" s="162"/>
      <c r="G152" s="143"/>
    </row>
    <row r="153" spans="1:7" x14ac:dyDescent="0.25">
      <c r="A153" s="73" t="s">
        <v>475</v>
      </c>
      <c r="B153" s="85"/>
      <c r="C153" s="199"/>
      <c r="D153" s="199"/>
      <c r="E153" s="199"/>
      <c r="F153" s="85"/>
      <c r="G153" s="145"/>
    </row>
    <row r="154" spans="1:7" x14ac:dyDescent="0.25">
      <c r="A154" s="86"/>
      <c r="B154" s="74" t="s">
        <v>51</v>
      </c>
      <c r="C154" s="188" t="s">
        <v>52</v>
      </c>
      <c r="D154" s="188" t="s">
        <v>53</v>
      </c>
      <c r="E154" s="188" t="s">
        <v>54</v>
      </c>
      <c r="F154" s="74" t="s">
        <v>31</v>
      </c>
      <c r="G154" s="148" t="s">
        <v>55</v>
      </c>
    </row>
    <row r="155" spans="1:7" x14ac:dyDescent="0.25">
      <c r="A155" s="68"/>
      <c r="B155" s="162" t="s">
        <v>468</v>
      </c>
      <c r="C155" s="208">
        <v>3400893408261</v>
      </c>
      <c r="D155" s="198">
        <v>9340826</v>
      </c>
      <c r="E155" s="198" t="s">
        <v>387</v>
      </c>
      <c r="F155" s="162" t="s">
        <v>421</v>
      </c>
      <c r="G155" s="88" t="s">
        <v>48</v>
      </c>
    </row>
    <row r="156" spans="1:7" x14ac:dyDescent="0.25">
      <c r="A156" s="68"/>
      <c r="B156" s="162" t="s">
        <v>469</v>
      </c>
      <c r="C156" s="208">
        <v>3400894419419</v>
      </c>
      <c r="D156" s="198">
        <v>9441941</v>
      </c>
      <c r="E156" s="198" t="s">
        <v>470</v>
      </c>
      <c r="F156" s="162" t="s">
        <v>421</v>
      </c>
      <c r="G156" s="88" t="s">
        <v>35</v>
      </c>
    </row>
    <row r="157" spans="1:7" x14ac:dyDescent="0.25">
      <c r="A157" s="68"/>
      <c r="B157" s="162" t="s">
        <v>471</v>
      </c>
      <c r="C157" s="208">
        <v>3400894544586</v>
      </c>
      <c r="D157" s="198">
        <v>9454458</v>
      </c>
      <c r="E157" s="198" t="s">
        <v>470</v>
      </c>
      <c r="F157" s="162" t="s">
        <v>421</v>
      </c>
      <c r="G157" s="88" t="s">
        <v>35</v>
      </c>
    </row>
    <row r="158" spans="1:7" x14ac:dyDescent="0.25">
      <c r="A158" s="68"/>
      <c r="B158" s="162" t="s">
        <v>472</v>
      </c>
      <c r="C158" s="208">
        <v>3400894440468</v>
      </c>
      <c r="D158" s="198">
        <v>9444046</v>
      </c>
      <c r="E158" s="198" t="s">
        <v>473</v>
      </c>
      <c r="F158" s="162" t="s">
        <v>421</v>
      </c>
      <c r="G158" s="88" t="s">
        <v>35</v>
      </c>
    </row>
    <row r="159" spans="1:7" ht="15.75" thickBot="1" x14ac:dyDescent="0.3">
      <c r="A159" s="70"/>
      <c r="B159" s="163" t="s">
        <v>474</v>
      </c>
      <c r="C159" s="210">
        <v>3400894431305</v>
      </c>
      <c r="D159" s="200">
        <v>9443130</v>
      </c>
      <c r="E159" s="200" t="s">
        <v>372</v>
      </c>
      <c r="F159" s="163" t="s">
        <v>421</v>
      </c>
      <c r="G159" s="90" t="s">
        <v>35</v>
      </c>
    </row>
    <row r="160" spans="1:7" x14ac:dyDescent="0.25">
      <c r="A160" s="75"/>
      <c r="B160" s="162"/>
      <c r="C160" s="198"/>
      <c r="D160" s="198"/>
      <c r="E160" s="198"/>
      <c r="F160" s="162"/>
      <c r="G160" s="143"/>
    </row>
    <row r="161" spans="1:7" ht="15.75" thickBot="1" x14ac:dyDescent="0.3">
      <c r="A161" s="72"/>
      <c r="B161" s="61"/>
      <c r="C161" s="192"/>
      <c r="D161" s="192"/>
      <c r="E161" s="192"/>
      <c r="F161" s="61"/>
    </row>
    <row r="162" spans="1:7" x14ac:dyDescent="0.25">
      <c r="A162" s="73" t="s">
        <v>375</v>
      </c>
      <c r="B162" s="85"/>
      <c r="C162" s="199"/>
      <c r="D162" s="199"/>
      <c r="E162" s="199"/>
      <c r="F162" s="85"/>
      <c r="G162" s="145"/>
    </row>
    <row r="163" spans="1:7" x14ac:dyDescent="0.25">
      <c r="A163" s="86"/>
      <c r="B163" s="74" t="s">
        <v>51</v>
      </c>
      <c r="C163" s="188" t="s">
        <v>52</v>
      </c>
      <c r="D163" s="188" t="s">
        <v>53</v>
      </c>
      <c r="E163" s="188" t="s">
        <v>54</v>
      </c>
      <c r="F163" s="74" t="s">
        <v>31</v>
      </c>
      <c r="G163" s="148" t="s">
        <v>55</v>
      </c>
    </row>
    <row r="164" spans="1:7" x14ac:dyDescent="0.25">
      <c r="A164" s="86"/>
      <c r="B164" s="87" t="s">
        <v>361</v>
      </c>
      <c r="C164" s="206">
        <v>3400894260318</v>
      </c>
      <c r="D164" s="147">
        <v>9426031</v>
      </c>
      <c r="E164" s="147" t="s">
        <v>362</v>
      </c>
      <c r="F164" s="87" t="s">
        <v>38</v>
      </c>
      <c r="G164" s="88" t="s">
        <v>35</v>
      </c>
    </row>
    <row r="165" spans="1:7" x14ac:dyDescent="0.25">
      <c r="A165" s="68" t="s">
        <v>56</v>
      </c>
      <c r="B165" s="87" t="s">
        <v>363</v>
      </c>
      <c r="C165" s="206">
        <v>3400894166535</v>
      </c>
      <c r="D165" s="147">
        <v>9416653</v>
      </c>
      <c r="E165" s="147" t="s">
        <v>362</v>
      </c>
      <c r="F165" s="87" t="s">
        <v>38</v>
      </c>
      <c r="G165" s="88" t="s">
        <v>35</v>
      </c>
    </row>
    <row r="166" spans="1:7" x14ac:dyDescent="0.25">
      <c r="A166" s="68" t="s">
        <v>56</v>
      </c>
      <c r="B166" s="87" t="s">
        <v>364</v>
      </c>
      <c r="C166" s="206">
        <v>3400894166764</v>
      </c>
      <c r="D166" s="147">
        <v>9416676</v>
      </c>
      <c r="E166" s="147" t="s">
        <v>362</v>
      </c>
      <c r="F166" s="87" t="s">
        <v>38</v>
      </c>
      <c r="G166" s="88" t="s">
        <v>35</v>
      </c>
    </row>
    <row r="167" spans="1:7" x14ac:dyDescent="0.25">
      <c r="A167" s="68" t="s">
        <v>56</v>
      </c>
      <c r="B167" s="87" t="s">
        <v>366</v>
      </c>
      <c r="C167" s="206">
        <v>3400892426150</v>
      </c>
      <c r="D167" s="147">
        <v>9242615</v>
      </c>
      <c r="E167" s="147" t="s">
        <v>365</v>
      </c>
      <c r="F167" s="87" t="s">
        <v>38</v>
      </c>
      <c r="G167" s="88" t="s">
        <v>48</v>
      </c>
    </row>
    <row r="168" spans="1:7" x14ac:dyDescent="0.25">
      <c r="A168" s="68"/>
      <c r="B168" s="87" t="s">
        <v>367</v>
      </c>
      <c r="C168" s="206">
        <v>3400892958538</v>
      </c>
      <c r="D168" s="147">
        <v>9295853</v>
      </c>
      <c r="E168" s="147" t="s">
        <v>365</v>
      </c>
      <c r="F168" s="87" t="s">
        <v>38</v>
      </c>
      <c r="G168" s="88" t="s">
        <v>48</v>
      </c>
    </row>
    <row r="169" spans="1:7" x14ac:dyDescent="0.25">
      <c r="A169" s="68"/>
      <c r="B169" s="87" t="s">
        <v>368</v>
      </c>
      <c r="C169" s="206">
        <v>3400894344674</v>
      </c>
      <c r="D169" s="147">
        <v>9434467</v>
      </c>
      <c r="E169" s="147" t="s">
        <v>365</v>
      </c>
      <c r="F169" s="87" t="s">
        <v>38</v>
      </c>
      <c r="G169" s="88" t="s">
        <v>48</v>
      </c>
    </row>
    <row r="170" spans="1:7" x14ac:dyDescent="0.25">
      <c r="A170" s="68"/>
      <c r="B170" s="87" t="s">
        <v>369</v>
      </c>
      <c r="C170" s="206">
        <v>3400892958828</v>
      </c>
      <c r="D170" s="147">
        <v>9295882</v>
      </c>
      <c r="E170" s="147" t="s">
        <v>365</v>
      </c>
      <c r="F170" s="87" t="s">
        <v>38</v>
      </c>
      <c r="G170" s="88" t="s">
        <v>48</v>
      </c>
    </row>
    <row r="171" spans="1:7" x14ac:dyDescent="0.25">
      <c r="A171" s="68"/>
      <c r="B171" s="87" t="s">
        <v>370</v>
      </c>
      <c r="C171" s="206">
        <v>3400893417256</v>
      </c>
      <c r="D171" s="147">
        <v>9341725</v>
      </c>
      <c r="E171" s="147" t="s">
        <v>365</v>
      </c>
      <c r="F171" s="87" t="s">
        <v>38</v>
      </c>
      <c r="G171" s="88" t="s">
        <v>48</v>
      </c>
    </row>
    <row r="172" spans="1:7" x14ac:dyDescent="0.25">
      <c r="A172" s="68"/>
      <c r="B172" s="87" t="s">
        <v>371</v>
      </c>
      <c r="C172" s="206">
        <v>3400894275275</v>
      </c>
      <c r="D172" s="147">
        <v>9427527</v>
      </c>
      <c r="E172" s="147" t="s">
        <v>372</v>
      </c>
      <c r="F172" s="87" t="s">
        <v>38</v>
      </c>
      <c r="G172" s="88" t="s">
        <v>35</v>
      </c>
    </row>
    <row r="173" spans="1:7" x14ac:dyDescent="0.25">
      <c r="A173" s="68"/>
      <c r="B173" s="87" t="s">
        <v>373</v>
      </c>
      <c r="C173" s="206">
        <v>3400894275336</v>
      </c>
      <c r="D173" s="147">
        <v>9427533</v>
      </c>
      <c r="E173" s="147" t="s">
        <v>372</v>
      </c>
      <c r="F173" s="87" t="s">
        <v>38</v>
      </c>
      <c r="G173" s="88" t="s">
        <v>35</v>
      </c>
    </row>
    <row r="174" spans="1:7" ht="15.75" thickBot="1" x14ac:dyDescent="0.3">
      <c r="A174" s="70"/>
      <c r="B174" s="89" t="s">
        <v>374</v>
      </c>
      <c r="C174" s="201">
        <v>3400894275565</v>
      </c>
      <c r="D174" s="201">
        <v>9427556</v>
      </c>
      <c r="E174" s="171" t="s">
        <v>372</v>
      </c>
      <c r="F174" s="89" t="s">
        <v>38</v>
      </c>
      <c r="G174" s="90" t="s">
        <v>35</v>
      </c>
    </row>
    <row r="175" spans="1:7" x14ac:dyDescent="0.25">
      <c r="A175" s="75"/>
      <c r="B175" s="75"/>
      <c r="C175" s="202"/>
      <c r="D175" s="202"/>
      <c r="E175" s="202"/>
      <c r="F175" s="75"/>
      <c r="G175" s="143"/>
    </row>
    <row r="176" spans="1:7" ht="15.75" thickBot="1" x14ac:dyDescent="0.3">
      <c r="A176" s="72"/>
      <c r="B176" s="61"/>
      <c r="C176" s="192"/>
      <c r="D176" s="192"/>
      <c r="E176" s="192"/>
      <c r="F176" s="61"/>
    </row>
    <row r="177" spans="1:7" x14ac:dyDescent="0.25">
      <c r="A177" s="98" t="s">
        <v>393</v>
      </c>
      <c r="B177" s="77"/>
      <c r="C177" s="203"/>
      <c r="D177" s="203"/>
      <c r="E177" s="203"/>
      <c r="F177" s="77"/>
      <c r="G177" s="145"/>
    </row>
    <row r="178" spans="1:7" x14ac:dyDescent="0.25">
      <c r="A178" s="66"/>
      <c r="B178" s="74" t="s">
        <v>51</v>
      </c>
      <c r="C178" s="188" t="s">
        <v>52</v>
      </c>
      <c r="D178" s="188" t="s">
        <v>53</v>
      </c>
      <c r="E178" s="188" t="s">
        <v>54</v>
      </c>
      <c r="F178" s="74" t="s">
        <v>31</v>
      </c>
      <c r="G178" s="148" t="s">
        <v>55</v>
      </c>
    </row>
    <row r="179" spans="1:7" x14ac:dyDescent="0.25">
      <c r="A179" s="66"/>
      <c r="B179" s="97" t="s">
        <v>392</v>
      </c>
      <c r="C179" s="209">
        <v>3400894187875</v>
      </c>
      <c r="D179" s="144">
        <v>9418787</v>
      </c>
      <c r="E179" s="144" t="s">
        <v>362</v>
      </c>
      <c r="F179" s="97" t="s">
        <v>46</v>
      </c>
      <c r="G179" s="78" t="s">
        <v>35</v>
      </c>
    </row>
    <row r="180" spans="1:7" x14ac:dyDescent="0.25">
      <c r="A180" s="68" t="s">
        <v>56</v>
      </c>
      <c r="B180" s="75" t="s">
        <v>338</v>
      </c>
      <c r="C180" s="202" t="s">
        <v>339</v>
      </c>
      <c r="D180" s="202" t="s">
        <v>340</v>
      </c>
      <c r="E180" s="202" t="s">
        <v>143</v>
      </c>
      <c r="F180" s="75" t="s">
        <v>341</v>
      </c>
      <c r="G180" s="78" t="s">
        <v>35</v>
      </c>
    </row>
    <row r="181" spans="1:7" x14ac:dyDescent="0.25">
      <c r="A181" s="68" t="s">
        <v>56</v>
      </c>
      <c r="B181" s="75" t="s">
        <v>342</v>
      </c>
      <c r="C181" s="202" t="s">
        <v>343</v>
      </c>
      <c r="D181" s="202" t="s">
        <v>344</v>
      </c>
      <c r="E181" s="202" t="s">
        <v>345</v>
      </c>
      <c r="F181" s="75" t="s">
        <v>341</v>
      </c>
      <c r="G181" s="88" t="s">
        <v>48</v>
      </c>
    </row>
    <row r="182" spans="1:7" ht="15.75" thickBot="1" x14ac:dyDescent="0.3">
      <c r="A182" s="70" t="s">
        <v>56</v>
      </c>
      <c r="B182" s="76" t="s">
        <v>346</v>
      </c>
      <c r="C182" s="204" t="s">
        <v>347</v>
      </c>
      <c r="D182" s="204" t="s">
        <v>348</v>
      </c>
      <c r="E182" s="204" t="s">
        <v>349</v>
      </c>
      <c r="F182" s="76" t="s">
        <v>341</v>
      </c>
      <c r="G182" s="79" t="s">
        <v>35</v>
      </c>
    </row>
    <row r="184" spans="1:7" ht="15.75" thickBot="1" x14ac:dyDescent="0.3"/>
    <row r="185" spans="1:7" x14ac:dyDescent="0.25">
      <c r="A185" s="43"/>
      <c r="B185" s="63" t="s">
        <v>51</v>
      </c>
      <c r="C185" s="193" t="s">
        <v>52</v>
      </c>
      <c r="D185" s="193" t="s">
        <v>53</v>
      </c>
      <c r="E185" s="193" t="s">
        <v>54</v>
      </c>
      <c r="F185" s="63" t="s">
        <v>31</v>
      </c>
      <c r="G185" s="149" t="s">
        <v>55</v>
      </c>
    </row>
    <row r="186" spans="1:7" x14ac:dyDescent="0.25">
      <c r="A186" s="86" t="s">
        <v>459</v>
      </c>
      <c r="B186" s="74"/>
      <c r="C186" s="188"/>
      <c r="D186" s="188"/>
      <c r="E186" s="188"/>
      <c r="F186" s="74"/>
      <c r="G186" s="148"/>
    </row>
    <row r="187" spans="1:7" x14ac:dyDescent="0.25">
      <c r="A187" s="66"/>
      <c r="B187" s="87" t="s">
        <v>407</v>
      </c>
      <c r="C187" s="206">
        <v>3400894388210</v>
      </c>
      <c r="D187" s="147">
        <v>9438821</v>
      </c>
      <c r="E187" s="147" t="s">
        <v>387</v>
      </c>
      <c r="F187" s="87" t="s">
        <v>351</v>
      </c>
      <c r="G187" s="135" t="s">
        <v>35</v>
      </c>
    </row>
    <row r="188" spans="1:7" x14ac:dyDescent="0.25">
      <c r="A188" s="66"/>
      <c r="B188" s="87" t="s">
        <v>408</v>
      </c>
      <c r="C188" s="206">
        <v>3400894388388</v>
      </c>
      <c r="D188" s="147">
        <v>9438838</v>
      </c>
      <c r="E188" s="147" t="s">
        <v>387</v>
      </c>
      <c r="F188" s="87" t="s">
        <v>351</v>
      </c>
      <c r="G188" s="135" t="s">
        <v>35</v>
      </c>
    </row>
    <row r="189" spans="1:7" x14ac:dyDescent="0.25">
      <c r="A189" s="66"/>
      <c r="B189" s="87" t="s">
        <v>409</v>
      </c>
      <c r="C189" s="206">
        <v>3400894388449</v>
      </c>
      <c r="D189" s="147">
        <v>9438844</v>
      </c>
      <c r="E189" s="147" t="s">
        <v>387</v>
      </c>
      <c r="F189" s="87" t="s">
        <v>351</v>
      </c>
      <c r="G189" s="135" t="s">
        <v>35</v>
      </c>
    </row>
    <row r="190" spans="1:7" x14ac:dyDescent="0.25">
      <c r="A190" s="66"/>
      <c r="B190" s="87" t="s">
        <v>449</v>
      </c>
      <c r="C190" s="206">
        <v>3400894418238</v>
      </c>
      <c r="D190" s="147">
        <v>9441823</v>
      </c>
      <c r="E190" s="147" t="s">
        <v>450</v>
      </c>
      <c r="F190" s="87" t="s">
        <v>351</v>
      </c>
      <c r="G190" s="135" t="s">
        <v>35</v>
      </c>
    </row>
    <row r="191" spans="1:7" x14ac:dyDescent="0.25">
      <c r="A191" s="66"/>
      <c r="B191" s="87" t="s">
        <v>451</v>
      </c>
      <c r="C191" s="206">
        <v>3400894418009</v>
      </c>
      <c r="D191" s="147">
        <v>9441800</v>
      </c>
      <c r="E191" s="147" t="s">
        <v>450</v>
      </c>
      <c r="F191" s="87" t="s">
        <v>351</v>
      </c>
      <c r="G191" s="135" t="s">
        <v>35</v>
      </c>
    </row>
    <row r="192" spans="1:7" x14ac:dyDescent="0.25">
      <c r="A192" s="66"/>
      <c r="B192" s="87" t="s">
        <v>452</v>
      </c>
      <c r="C192" s="206">
        <v>3400894418177</v>
      </c>
      <c r="D192" s="147">
        <v>9441817</v>
      </c>
      <c r="E192" s="147" t="s">
        <v>450</v>
      </c>
      <c r="F192" s="87" t="s">
        <v>351</v>
      </c>
      <c r="G192" s="135" t="s">
        <v>35</v>
      </c>
    </row>
    <row r="193" spans="1:7" x14ac:dyDescent="0.25">
      <c r="A193" s="66"/>
      <c r="B193" s="87" t="s">
        <v>410</v>
      </c>
      <c r="C193" s="206">
        <v>3400894362425</v>
      </c>
      <c r="D193" s="147">
        <v>9436242</v>
      </c>
      <c r="E193" s="147" t="s">
        <v>411</v>
      </c>
      <c r="F193" s="87" t="s">
        <v>351</v>
      </c>
      <c r="G193" s="135" t="s">
        <v>48</v>
      </c>
    </row>
    <row r="194" spans="1:7" x14ac:dyDescent="0.25">
      <c r="A194" s="66"/>
      <c r="B194" s="87" t="s">
        <v>412</v>
      </c>
      <c r="C194" s="206">
        <v>3400893686645</v>
      </c>
      <c r="D194" s="147">
        <v>9368664</v>
      </c>
      <c r="E194" s="147" t="s">
        <v>411</v>
      </c>
      <c r="F194" s="87" t="s">
        <v>351</v>
      </c>
      <c r="G194" s="135" t="s">
        <v>48</v>
      </c>
    </row>
    <row r="195" spans="1:7" x14ac:dyDescent="0.25">
      <c r="A195" s="66"/>
      <c r="B195" s="87" t="s">
        <v>413</v>
      </c>
      <c r="C195" s="206">
        <v>3400894166184</v>
      </c>
      <c r="D195" s="147">
        <v>9416618</v>
      </c>
      <c r="E195" s="147" t="s">
        <v>411</v>
      </c>
      <c r="F195" s="87" t="s">
        <v>351</v>
      </c>
      <c r="G195" s="135" t="s">
        <v>48</v>
      </c>
    </row>
    <row r="196" spans="1:7" x14ac:dyDescent="0.25">
      <c r="A196" s="66"/>
      <c r="B196" s="87" t="s">
        <v>414</v>
      </c>
      <c r="C196" s="206">
        <v>3400894166306</v>
      </c>
      <c r="D196" s="147">
        <v>9416630</v>
      </c>
      <c r="E196" s="147" t="s">
        <v>411</v>
      </c>
      <c r="F196" s="87" t="s">
        <v>351</v>
      </c>
      <c r="G196" s="135" t="s">
        <v>48</v>
      </c>
    </row>
    <row r="197" spans="1:7" x14ac:dyDescent="0.25">
      <c r="A197" s="66"/>
      <c r="B197" s="87" t="s">
        <v>415</v>
      </c>
      <c r="C197" s="206">
        <v>3400894362593</v>
      </c>
      <c r="D197" s="147">
        <v>9436259</v>
      </c>
      <c r="E197" s="147" t="s">
        <v>411</v>
      </c>
      <c r="F197" s="87" t="s">
        <v>351</v>
      </c>
      <c r="G197" s="135" t="s">
        <v>48</v>
      </c>
    </row>
    <row r="198" spans="1:7" x14ac:dyDescent="0.25">
      <c r="A198" s="66"/>
      <c r="B198" s="87" t="s">
        <v>416</v>
      </c>
      <c r="C198" s="206">
        <v>3400894362654</v>
      </c>
      <c r="D198" s="147">
        <v>9436265</v>
      </c>
      <c r="E198" s="147" t="s">
        <v>411</v>
      </c>
      <c r="F198" s="87" t="s">
        <v>351</v>
      </c>
      <c r="G198" s="135" t="s">
        <v>48</v>
      </c>
    </row>
    <row r="199" spans="1:7" x14ac:dyDescent="0.25">
      <c r="A199" s="66"/>
      <c r="B199" s="87" t="s">
        <v>453</v>
      </c>
      <c r="C199" s="206">
        <v>3400894403098</v>
      </c>
      <c r="D199" s="147">
        <v>9440309</v>
      </c>
      <c r="E199" s="147" t="s">
        <v>372</v>
      </c>
      <c r="F199" s="87" t="s">
        <v>351</v>
      </c>
      <c r="G199" s="135" t="s">
        <v>35</v>
      </c>
    </row>
    <row r="200" spans="1:7" x14ac:dyDescent="0.25">
      <c r="A200" s="66"/>
      <c r="B200" s="87" t="s">
        <v>454</v>
      </c>
      <c r="C200" s="206">
        <v>3400894402909</v>
      </c>
      <c r="D200" s="147">
        <v>9440290</v>
      </c>
      <c r="E200" s="147" t="s">
        <v>372</v>
      </c>
      <c r="F200" s="87" t="s">
        <v>351</v>
      </c>
      <c r="G200" s="135" t="s">
        <v>35</v>
      </c>
    </row>
    <row r="201" spans="1:7" x14ac:dyDescent="0.25">
      <c r="A201" s="66"/>
      <c r="B201" s="87" t="s">
        <v>455</v>
      </c>
      <c r="C201" s="206">
        <v>3400894501534</v>
      </c>
      <c r="D201" s="147">
        <v>9450153</v>
      </c>
      <c r="E201" s="147" t="s">
        <v>456</v>
      </c>
      <c r="F201" s="87" t="s">
        <v>351</v>
      </c>
      <c r="G201" s="135" t="s">
        <v>35</v>
      </c>
    </row>
    <row r="202" spans="1:7" x14ac:dyDescent="0.25">
      <c r="A202" s="66"/>
      <c r="B202" s="87" t="s">
        <v>457</v>
      </c>
      <c r="C202" s="206">
        <v>3400894501305</v>
      </c>
      <c r="D202" s="147">
        <v>9450130</v>
      </c>
      <c r="E202" s="147" t="s">
        <v>456</v>
      </c>
      <c r="F202" s="87" t="s">
        <v>351</v>
      </c>
      <c r="G202" s="135" t="s">
        <v>35</v>
      </c>
    </row>
    <row r="203" spans="1:7" x14ac:dyDescent="0.25">
      <c r="A203" s="66"/>
      <c r="B203" s="87" t="s">
        <v>458</v>
      </c>
      <c r="C203" s="206">
        <v>3400894501473</v>
      </c>
      <c r="D203" s="147">
        <v>9450147</v>
      </c>
      <c r="E203" s="147" t="s">
        <v>456</v>
      </c>
      <c r="F203" s="87" t="s">
        <v>351</v>
      </c>
      <c r="G203" s="135" t="s">
        <v>35</v>
      </c>
    </row>
    <row r="204" spans="1:7" x14ac:dyDescent="0.25">
      <c r="A204" s="66"/>
      <c r="B204" s="87" t="s">
        <v>417</v>
      </c>
      <c r="C204" s="206">
        <v>3400894400196</v>
      </c>
      <c r="D204" s="147">
        <v>9440019</v>
      </c>
      <c r="E204" s="147" t="s">
        <v>362</v>
      </c>
      <c r="F204" s="87" t="s">
        <v>351</v>
      </c>
      <c r="G204" s="135" t="s">
        <v>35</v>
      </c>
    </row>
    <row r="205" spans="1:7" ht="15.75" thickBot="1" x14ac:dyDescent="0.3">
      <c r="A205" s="99"/>
      <c r="B205" s="89" t="s">
        <v>418</v>
      </c>
      <c r="C205" s="201">
        <v>3400894400257</v>
      </c>
      <c r="D205" s="171">
        <v>9440025</v>
      </c>
      <c r="E205" s="171" t="s">
        <v>362</v>
      </c>
      <c r="F205" s="89" t="s">
        <v>351</v>
      </c>
      <c r="G205" s="136"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METHODOLOGIE</vt:lpstr>
      <vt:lpstr>CALCULS</vt:lpstr>
      <vt:lpstr>Nouveautés</vt:lpstr>
      <vt:lpstr>ucd par dci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2020-01-28T09:54:33Z</dcterms:modified>
</cp:coreProperties>
</file>